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xr:revisionPtr revIDLastSave="0" documentId="13_ncr:1_{E95D13FA-E33E-48BA-954A-A51BA0247F1B}" xr6:coauthVersionLast="47" xr6:coauthVersionMax="47" xr10:uidLastSave="{00000000-0000-0000-0000-000000000000}"/>
  <bookViews>
    <workbookView xWindow="28680" yWindow="-120" windowWidth="29040" windowHeight="15720" xr2:uid="{00000000-000D-0000-FFFF-FFFF00000000}"/>
  </bookViews>
  <sheets>
    <sheet name="様式２新設等支援費用（記載例）" sheetId="4" r:id="rId1"/>
    <sheet name="別紙　算出書 (記載例)" sheetId="11" r:id="rId2"/>
    <sheet name="様式２新設等支援費用（申請用）" sheetId="10" r:id="rId3"/>
    <sheet name="別紙　算出書" sheetId="9" r:id="rId4"/>
  </sheets>
  <definedNames>
    <definedName name="_xlnm.Print_Area" localSheetId="3">'別紙　算出書'!$B$1:$AR$30</definedName>
    <definedName name="_xlnm.Print_Area" localSheetId="1">'別紙　算出書 (記載例)'!$B$1:$AR$30</definedName>
    <definedName name="_xlnm.Print_Area" localSheetId="0">'様式２新設等支援費用（記載例）'!$A$1:$I$70</definedName>
    <definedName name="_xlnm.Print_Area" localSheetId="2">'様式２新設等支援費用（申請用）'!$A$1:$I$70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9" i="9" l="1"/>
  <c r="AM10" i="9"/>
  <c r="AM11" i="9"/>
  <c r="AM12" i="9"/>
  <c r="AM13" i="9"/>
  <c r="AM14" i="9"/>
  <c r="AM15" i="9"/>
  <c r="AM16" i="9"/>
  <c r="AM17" i="9"/>
  <c r="AM8" i="9"/>
  <c r="R4" i="9"/>
  <c r="E32" i="4"/>
  <c r="AM8" i="11"/>
  <c r="AM17" i="11"/>
  <c r="AM16" i="11"/>
  <c r="AM15" i="11"/>
  <c r="AM14" i="11"/>
  <c r="AM13" i="11"/>
  <c r="AM12" i="11"/>
  <c r="AM11" i="11"/>
  <c r="AM10" i="11"/>
  <c r="AM9" i="11"/>
  <c r="AM20" i="11" l="1"/>
  <c r="AB7" i="9" l="1"/>
  <c r="W7" i="9" l="1"/>
  <c r="R7" i="9"/>
  <c r="R7" i="11" l="1"/>
  <c r="G12" i="4"/>
  <c r="G12" i="10" l="1"/>
  <c r="AI17" i="11" l="1"/>
  <c r="AI16" i="11"/>
  <c r="AI15" i="11"/>
  <c r="AI14" i="11"/>
  <c r="AI13" i="11"/>
  <c r="AI12" i="11"/>
  <c r="AI11" i="11"/>
  <c r="AI10" i="11"/>
  <c r="AI20" i="11" s="1"/>
  <c r="AI9" i="11"/>
  <c r="AI8" i="11"/>
  <c r="AB7" i="11"/>
  <c r="W7" i="11"/>
  <c r="AI13" i="9" l="1"/>
  <c r="AI14" i="9"/>
  <c r="AI15" i="9"/>
  <c r="AI16" i="9"/>
  <c r="AI17" i="9"/>
  <c r="AI9" i="9"/>
  <c r="AI10" i="9"/>
  <c r="AI11" i="9"/>
  <c r="AI12" i="9"/>
  <c r="AI8" i="9"/>
  <c r="F48" i="4" l="1"/>
  <c r="G63" i="4"/>
  <c r="G63" i="10"/>
  <c r="F48" i="10"/>
  <c r="AM20" i="9" l="1"/>
  <c r="AI20" i="9" l="1"/>
  <c r="F12" i="10"/>
  <c r="F12" i="4"/>
  <c r="H62" i="4" l="1"/>
  <c r="H61" i="4"/>
  <c r="H60" i="4"/>
  <c r="H59" i="4"/>
  <c r="H58" i="4"/>
  <c r="H57" i="4"/>
  <c r="H56" i="4"/>
  <c r="H55" i="4"/>
  <c r="G47" i="4"/>
  <c r="G46" i="4"/>
  <c r="G45" i="4"/>
  <c r="G44" i="4"/>
  <c r="G43" i="4"/>
  <c r="G42" i="4"/>
  <c r="G41" i="4"/>
  <c r="G45" i="10"/>
  <c r="H59" i="10"/>
  <c r="H55" i="10"/>
  <c r="G44" i="10"/>
  <c r="H56" i="10"/>
  <c r="H62" i="10"/>
  <c r="H58" i="10"/>
  <c r="G47" i="10"/>
  <c r="G43" i="10"/>
  <c r="H61" i="10"/>
  <c r="H57" i="10"/>
  <c r="G46" i="10"/>
  <c r="G42" i="10"/>
  <c r="H60" i="10"/>
  <c r="G41" i="10"/>
  <c r="G40" i="4"/>
  <c r="G39" i="4"/>
  <c r="H53" i="4"/>
  <c r="G38" i="4"/>
  <c r="H54" i="4"/>
  <c r="G40" i="10"/>
  <c r="G38" i="10"/>
  <c r="H53" i="10"/>
  <c r="H54" i="10"/>
  <c r="G39" i="10"/>
  <c r="G48" i="10" l="1"/>
  <c r="H63" i="10"/>
  <c r="G48" i="4"/>
  <c r="H63" i="4"/>
  <c r="F32" i="4"/>
  <c r="E32" i="10"/>
  <c r="F32" i="10" s="1"/>
  <c r="D68" i="4" l="1"/>
  <c r="D6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b/>
            <sz val="9"/>
            <color indexed="81"/>
            <rFont val="游ゴシック"/>
            <family val="3"/>
            <charset val="128"/>
          </rPr>
          <t>法人名、事業所・施設名を記載ください。</t>
        </r>
      </text>
    </comment>
    <comment ref="A8" authorId="0" shapeId="0" xr:uid="{00000000-0006-0000-0200-000002000000}">
      <text>
        <r>
          <rPr>
            <b/>
            <sz val="9"/>
            <color indexed="81"/>
            <rFont val="游ゴシック"/>
            <family val="3"/>
            <charset val="128"/>
          </rPr>
          <t>西暦で入力
※人材雇用費を申請する場合、別紙算出書と同日となること</t>
        </r>
      </text>
    </comment>
    <comment ref="C12" authorId="0" shapeId="0" xr:uid="{D861CBB6-5C53-417F-AC17-344BD8D318B1}">
      <text>
        <r>
          <rPr>
            <b/>
            <sz val="9"/>
            <color indexed="81"/>
            <rFont val="MS P ゴシック"/>
            <family val="3"/>
            <charset val="128"/>
          </rPr>
          <t>数字のみ入力</t>
        </r>
      </text>
    </comment>
    <comment ref="C15" authorId="0" shapeId="0" xr:uid="{00000000-0006-0000-0200-000004000000}">
      <text>
        <r>
          <rPr>
            <b/>
            <sz val="9"/>
            <color indexed="81"/>
            <rFont val="游ゴシック"/>
            <family val="3"/>
            <charset val="128"/>
          </rPr>
          <t>上記、（注）に該当する者のみ記載願います。
必要に応じ適宜行を追加してください。</t>
        </r>
      </text>
    </comment>
    <comment ref="D15" authorId="0" shapeId="0" xr:uid="{00000000-0006-0000-0200-000005000000}">
      <text>
        <r>
          <rPr>
            <b/>
            <sz val="9"/>
            <color indexed="81"/>
            <rFont val="游ゴシック"/>
            <family val="3"/>
            <charset val="128"/>
          </rPr>
          <t>正確に記載願います。
日付は西暦で入力</t>
        </r>
      </text>
    </comment>
    <comment ref="C32" authorId="0" shapeId="0" xr:uid="{00000000-0006-0000-0200-000006000000}">
      <text>
        <r>
          <rPr>
            <b/>
            <sz val="9"/>
            <color indexed="81"/>
            <rFont val="游ゴシック"/>
            <family val="3"/>
            <charset val="128"/>
          </rPr>
          <t>数字のみ入力</t>
        </r>
      </text>
    </comment>
    <comment ref="E32" authorId="0" shapeId="0" xr:uid="{00000000-0006-0000-0200-000007000000}">
      <text>
        <r>
          <rPr>
            <b/>
            <sz val="9"/>
            <color indexed="81"/>
            <rFont val="游ゴシック"/>
            <family val="3"/>
            <charset val="128"/>
          </rPr>
          <t>別紙　算出書を作成すると自動入力されます。</t>
        </r>
      </text>
    </comment>
    <comment ref="F38" authorId="0" shapeId="0" xr:uid="{00000000-0006-0000-0200-00000A000000}">
      <text>
        <r>
          <rPr>
            <b/>
            <sz val="9"/>
            <color indexed="81"/>
            <rFont val="游ゴシック"/>
            <family val="3"/>
            <charset val="128"/>
          </rPr>
          <t>数字のみ入力</t>
        </r>
      </text>
    </comment>
    <comment ref="G53" authorId="0" shapeId="0" xr:uid="{00000000-0006-0000-0200-00000B000000}">
      <text>
        <r>
          <rPr>
            <b/>
            <sz val="9"/>
            <color indexed="81"/>
            <rFont val="游ゴシック"/>
            <family val="3"/>
            <charset val="128"/>
          </rPr>
          <t>数字のみ入力</t>
        </r>
      </text>
    </comment>
    <comment ref="D67" authorId="0" shapeId="0" xr:uid="{00000000-0006-0000-0200-00000C000000}">
      <text>
        <r>
          <rPr>
            <b/>
            <sz val="9"/>
            <color indexed="81"/>
            <rFont val="游ゴシック"/>
            <family val="3"/>
            <charset val="128"/>
          </rPr>
          <t>新設等支援費用の補助上限額は300万円となります。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H6" authorId="0" shapeId="0" xr:uid="{0717C5E2-0814-4388-8A27-339EA214B482}">
      <text>
        <r>
          <rPr>
            <b/>
            <sz val="9"/>
            <color theme="1"/>
            <rFont val="游ゴシック"/>
            <family val="3"/>
            <charset val="128"/>
          </rPr>
          <t>法定福利費を申請する場合は根拠書類のご提出をお願いいたします。(指定様式)
※支払い完了次第提出していただく支払証憑から申請金額よりも交付金額が上回ったことが確認された場合、返還対応等が発生する可能性がございます。</t>
        </r>
      </text>
    </comment>
    <comment ref="D8" authorId="0" shapeId="0" xr:uid="{283FAE62-DC4D-4F56-95FE-48EF791B1291}">
      <text>
        <r>
          <rPr>
            <b/>
            <sz val="9"/>
            <color indexed="81"/>
            <rFont val="游ゴシック"/>
            <family val="3"/>
            <charset val="128"/>
          </rPr>
          <t>ホームヘルパー、生活支援員、介護職員　等</t>
        </r>
      </text>
    </comment>
    <comment ref="A10" authorId="0" shapeId="0" xr:uid="{D3F8A93B-BC96-471C-9D87-442CA89B3169}">
      <text>
        <r>
          <rPr>
            <b/>
            <sz val="9"/>
            <color indexed="81"/>
            <rFont val="游ゴシック"/>
            <family val="3"/>
            <charset val="128"/>
          </rPr>
          <t>雇用予定職員数が１０名より多い場合は適宜行挿入によって追加をお願いします。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8" authorId="0" shapeId="0" xr:uid="{00000000-0006-0000-0100-000001000000}">
      <text>
        <r>
          <rPr>
            <b/>
            <sz val="9"/>
            <color indexed="81"/>
            <rFont val="游ゴシック"/>
            <family val="3"/>
            <charset val="128"/>
          </rPr>
          <t>ホームヘルパー、生活支援員、介護職員　等</t>
        </r>
      </text>
    </comment>
    <comment ref="A10" authorId="0" shapeId="0" xr:uid="{00000000-0006-0000-0100-000003000000}">
      <text>
        <r>
          <rPr>
            <b/>
            <sz val="9"/>
            <color indexed="81"/>
            <rFont val="游ゴシック"/>
            <family val="3"/>
            <charset val="128"/>
          </rPr>
          <t>雇用予定職員数が１０名より多い場合は適宜行挿入によって追加をお願いします。</t>
        </r>
      </text>
    </comment>
  </commentList>
</comments>
</file>

<file path=xl/sharedStrings.xml><?xml version="1.0" encoding="utf-8"?>
<sst xmlns="http://schemas.openxmlformats.org/spreadsheetml/2006/main" count="165" uniqueCount="97">
  <si>
    <t>【様式２－１】</t>
    <rPh sb="1" eb="3">
      <t>ヨウシキ</t>
    </rPh>
    <phoneticPr fontId="1"/>
  </si>
  <si>
    <r>
      <t>令和７年度　在宅療養環境整備事業　「新設等支援費」に係る事業計画調書</t>
    </r>
    <r>
      <rPr>
        <sz val="14"/>
        <color rgb="FF000000"/>
        <rFont val="游ゴシック"/>
        <family val="3"/>
        <charset val="128"/>
      </rPr>
      <t>（記載例）</t>
    </r>
    <rPh sb="0" eb="2">
      <t>レイワ</t>
    </rPh>
    <rPh sb="3" eb="5">
      <t>ネンド</t>
    </rPh>
    <rPh sb="6" eb="8">
      <t>ザイタク</t>
    </rPh>
    <rPh sb="8" eb="10">
      <t>リョウヨウ</t>
    </rPh>
    <rPh sb="10" eb="12">
      <t>カンキョウ</t>
    </rPh>
    <rPh sb="12" eb="14">
      <t>セイビ</t>
    </rPh>
    <rPh sb="14" eb="16">
      <t>ジギョウ</t>
    </rPh>
    <rPh sb="18" eb="20">
      <t>シンセツ</t>
    </rPh>
    <rPh sb="20" eb="21">
      <t>ナド</t>
    </rPh>
    <rPh sb="21" eb="23">
      <t>シエン</t>
    </rPh>
    <rPh sb="23" eb="24">
      <t>ヒ</t>
    </rPh>
    <rPh sb="26" eb="27">
      <t>カカ</t>
    </rPh>
    <rPh sb="28" eb="30">
      <t>ジギョウ</t>
    </rPh>
    <rPh sb="30" eb="32">
      <t>ケイカク</t>
    </rPh>
    <rPh sb="32" eb="34">
      <t>チョウショ</t>
    </rPh>
    <rPh sb="35" eb="38">
      <t>キサイレイ</t>
    </rPh>
    <phoneticPr fontId="1"/>
  </si>
  <si>
    <t>申請日時点</t>
    <rPh sb="0" eb="2">
      <t>シンセイ</t>
    </rPh>
    <rPh sb="2" eb="3">
      <t>ビ</t>
    </rPh>
    <rPh sb="3" eb="5">
      <t>ジテン</t>
    </rPh>
    <phoneticPr fontId="1"/>
  </si>
  <si>
    <t>事業者名（法人名）</t>
    <rPh sb="0" eb="3">
      <t>ジギョウシャ</t>
    </rPh>
    <rPh sb="3" eb="4">
      <t>メイ</t>
    </rPh>
    <rPh sb="5" eb="7">
      <t>ホウジン</t>
    </rPh>
    <rPh sb="7" eb="8">
      <t>メイ</t>
    </rPh>
    <phoneticPr fontId="1"/>
  </si>
  <si>
    <t>株式会社○○○〇</t>
    <phoneticPr fontId="1"/>
  </si>
  <si>
    <t>事業所名（施設名）</t>
    <phoneticPr fontId="1"/>
  </si>
  <si>
    <t xml:space="preserve">訪問介護○○センター		</t>
    <phoneticPr fontId="1"/>
  </si>
  <si>
    <t>事業所所在地</t>
    <rPh sb="0" eb="3">
      <t>ジギョウショ</t>
    </rPh>
    <rPh sb="3" eb="6">
      <t>ショザイチ</t>
    </rPh>
    <phoneticPr fontId="1"/>
  </si>
  <si>
    <t>東京都○○区・・・</t>
    <rPh sb="0" eb="3">
      <t>トウキョウト</t>
    </rPh>
    <rPh sb="5" eb="6">
      <t>ク</t>
    </rPh>
    <phoneticPr fontId="1"/>
  </si>
  <si>
    <t>開設日</t>
    <rPh sb="0" eb="3">
      <t>カイセツビ</t>
    </rPh>
    <phoneticPr fontId="1"/>
  </si>
  <si>
    <t>１．利用予定者数</t>
    <rPh sb="2" eb="4">
      <t>リヨウ</t>
    </rPh>
    <rPh sb="4" eb="6">
      <t>ヨテイ</t>
    </rPh>
    <rPh sb="6" eb="7">
      <t>シャ</t>
    </rPh>
    <rPh sb="7" eb="8">
      <t>スウ</t>
    </rPh>
    <phoneticPr fontId="1"/>
  </si>
  <si>
    <t>総利用者数（人）
（予定数含む）</t>
    <rPh sb="0" eb="1">
      <t>ソウ</t>
    </rPh>
    <rPh sb="1" eb="3">
      <t>リヨウ</t>
    </rPh>
    <rPh sb="3" eb="4">
      <t>シャ</t>
    </rPh>
    <rPh sb="4" eb="5">
      <t>スウ</t>
    </rPh>
    <rPh sb="6" eb="7">
      <t>ニン</t>
    </rPh>
    <rPh sb="10" eb="12">
      <t>ヨテイ</t>
    </rPh>
    <rPh sb="12" eb="13">
      <t>スウ</t>
    </rPh>
    <rPh sb="13" eb="14">
      <t>フク</t>
    </rPh>
    <phoneticPr fontId="1"/>
  </si>
  <si>
    <r>
      <t xml:space="preserve">うち自動車事故による
重度後遺障害者数(人) </t>
    </r>
    <r>
      <rPr>
        <b/>
        <sz val="11"/>
        <color rgb="FF000000"/>
        <rFont val="游ゴシック"/>
        <family val="3"/>
        <charset val="128"/>
      </rPr>
      <t>※</t>
    </r>
    <rPh sb="2" eb="5">
      <t>ジドウシャ</t>
    </rPh>
    <rPh sb="5" eb="7">
      <t>ジコ</t>
    </rPh>
    <rPh sb="11" eb="13">
      <t>ジュウド</t>
    </rPh>
    <rPh sb="13" eb="15">
      <t>コウイ</t>
    </rPh>
    <rPh sb="15" eb="18">
      <t>ショウガイシャ</t>
    </rPh>
    <rPh sb="18" eb="19">
      <t>スウ</t>
    </rPh>
    <rPh sb="20" eb="21">
      <t>ニン</t>
    </rPh>
    <phoneticPr fontId="1"/>
  </si>
  <si>
    <t>自動車事故による重度
後遺障害者の利用者割合</t>
    <rPh sb="0" eb="3">
      <t>ジドウシャ</t>
    </rPh>
    <rPh sb="3" eb="5">
      <t>ジコ</t>
    </rPh>
    <rPh sb="8" eb="10">
      <t>ジュウド</t>
    </rPh>
    <rPh sb="11" eb="13">
      <t>コウイ</t>
    </rPh>
    <rPh sb="13" eb="16">
      <t>ショウガイシャ</t>
    </rPh>
    <rPh sb="17" eb="20">
      <t>リヨウシャ</t>
    </rPh>
    <rPh sb="20" eb="22">
      <t>ワリアイ</t>
    </rPh>
    <phoneticPr fontId="1"/>
  </si>
  <si>
    <t>補助率（％）</t>
    <rPh sb="0" eb="3">
      <t>ホジョリツ</t>
    </rPh>
    <phoneticPr fontId="1"/>
  </si>
  <si>
    <r>
      <t>※（注）当該事業における重度後遺障害者とは、（独）自動車事故対策機構（NASVA)による</t>
    </r>
    <r>
      <rPr>
        <u/>
        <sz val="11"/>
        <color rgb="FF000000"/>
        <rFont val="游ゴシック"/>
        <family val="3"/>
        <charset val="128"/>
      </rPr>
      <t>介護料受給資格者及び自動車損害賠償保障法施行令別表第一第２級以上</t>
    </r>
    <r>
      <rPr>
        <sz val="11"/>
        <color rgb="FF000000"/>
        <rFont val="游ゴシック"/>
        <family val="3"/>
        <charset val="128"/>
      </rPr>
      <t>を指します。障害者手帳の等級とは異なりますのでご注意願います。</t>
    </r>
    <phoneticPr fontId="1"/>
  </si>
  <si>
    <t>（自動車事故による）
重度後遺障害者</t>
  </si>
  <si>
    <t>事故年月日</t>
    <rPh sb="0" eb="2">
      <t>ジコ</t>
    </rPh>
    <rPh sb="2" eb="5">
      <t>ネンガッピ</t>
    </rPh>
    <phoneticPr fontId="1"/>
  </si>
  <si>
    <t>利用（契約締結）年月日（予定日）</t>
    <rPh sb="0" eb="2">
      <t>リヨウ</t>
    </rPh>
    <rPh sb="3" eb="5">
      <t>ケイヤク</t>
    </rPh>
    <rPh sb="5" eb="7">
      <t>テイケツ</t>
    </rPh>
    <rPh sb="8" eb="11">
      <t>ネンガッピ</t>
    </rPh>
    <rPh sb="12" eb="15">
      <t>ヨテイビ</t>
    </rPh>
    <phoneticPr fontId="1"/>
  </si>
  <si>
    <t>①</t>
  </si>
  <si>
    <t>昭和○年○月○日</t>
    <rPh sb="0" eb="2">
      <t>ショウワ</t>
    </rPh>
    <rPh sb="3" eb="4">
      <t>ネン</t>
    </rPh>
    <rPh sb="5" eb="6">
      <t>ガツ</t>
    </rPh>
    <rPh sb="7" eb="8">
      <t>ニチ</t>
    </rPh>
    <phoneticPr fontId="1"/>
  </si>
  <si>
    <t>昭和○年○月○日</t>
    <rPh sb="0" eb="2">
      <t>ショウワ</t>
    </rPh>
    <rPh sb="3" eb="4">
      <t>トシ</t>
    </rPh>
    <rPh sb="5" eb="6">
      <t>ツキ</t>
    </rPh>
    <rPh sb="7" eb="8">
      <t>ヒ</t>
    </rPh>
    <phoneticPr fontId="1"/>
  </si>
  <si>
    <t>②</t>
  </si>
  <si>
    <t>平成○年○月○日</t>
    <rPh sb="0" eb="2">
      <t>ヘイセイ</t>
    </rPh>
    <rPh sb="3" eb="4">
      <t>ネン</t>
    </rPh>
    <rPh sb="5" eb="6">
      <t>ガツ</t>
    </rPh>
    <rPh sb="7" eb="8">
      <t>ニチ</t>
    </rPh>
    <phoneticPr fontId="1"/>
  </si>
  <si>
    <t>平成○年○月○日</t>
  </si>
  <si>
    <t>③</t>
  </si>
  <si>
    <t>④</t>
    <phoneticPr fontId="3"/>
  </si>
  <si>
    <t>⑤</t>
    <phoneticPr fontId="3"/>
  </si>
  <si>
    <t>⑥</t>
    <phoneticPr fontId="3"/>
  </si>
  <si>
    <t>⑦</t>
    <phoneticPr fontId="3"/>
  </si>
  <si>
    <t>⑧</t>
    <phoneticPr fontId="3"/>
  </si>
  <si>
    <t>⑨</t>
    <phoneticPr fontId="3"/>
  </si>
  <si>
    <t>⑩</t>
    <phoneticPr fontId="3"/>
  </si>
  <si>
    <t>２．補助申請予定額</t>
    <rPh sb="2" eb="4">
      <t>ホジョ</t>
    </rPh>
    <rPh sb="4" eb="6">
      <t>シンセイ</t>
    </rPh>
    <rPh sb="6" eb="9">
      <t>ヨテイガク</t>
    </rPh>
    <phoneticPr fontId="1"/>
  </si>
  <si>
    <t>　①人材雇用費</t>
    <rPh sb="2" eb="7">
      <t>ジンザイコヨウヒ</t>
    </rPh>
    <phoneticPr fontId="1"/>
  </si>
  <si>
    <t>必要人員配置人数</t>
    <rPh sb="0" eb="2">
      <t>ヒツヨウ</t>
    </rPh>
    <rPh sb="2" eb="4">
      <t>ジンイン</t>
    </rPh>
    <rPh sb="4" eb="6">
      <t>ハイチ</t>
    </rPh>
    <rPh sb="6" eb="8">
      <t>ニンズウ</t>
    </rPh>
    <phoneticPr fontId="1"/>
  </si>
  <si>
    <t>常勤換算後の数</t>
    <rPh sb="0" eb="2">
      <t>ジョウキン</t>
    </rPh>
    <rPh sb="2" eb="4">
      <t>カンサン</t>
    </rPh>
    <rPh sb="4" eb="5">
      <t>ゴ</t>
    </rPh>
    <rPh sb="6" eb="7">
      <t>カズ</t>
    </rPh>
    <phoneticPr fontId="1"/>
  </si>
  <si>
    <t>必要見込額</t>
    <rPh sb="0" eb="2">
      <t>ヒツヨウ</t>
    </rPh>
    <rPh sb="2" eb="5">
      <t>ミコミガク</t>
    </rPh>
    <phoneticPr fontId="1"/>
  </si>
  <si>
    <t>補助申請予定額(①)</t>
    <rPh sb="0" eb="2">
      <t>ホジョ</t>
    </rPh>
    <rPh sb="2" eb="4">
      <t>シンセイ</t>
    </rPh>
    <rPh sb="4" eb="7">
      <t>ヨテイガク</t>
    </rPh>
    <phoneticPr fontId="1"/>
  </si>
  <si>
    <t>（注）１．必要見込み額は、別シートにある別紙算出書を作成の上、添付してください。</t>
    <rPh sb="1" eb="2">
      <t>チュウ</t>
    </rPh>
    <rPh sb="5" eb="7">
      <t>ヒツヨウ</t>
    </rPh>
    <rPh sb="13" eb="14">
      <t>ベツ</t>
    </rPh>
    <rPh sb="26" eb="28">
      <t>サクセイ</t>
    </rPh>
    <rPh sb="29" eb="30">
      <t>ウエ</t>
    </rPh>
    <phoneticPr fontId="1"/>
  </si>
  <si>
    <t>　②求人情報発信費</t>
    <rPh sb="2" eb="9">
      <t>キュウジンジョウホウハッシンヒ</t>
    </rPh>
    <phoneticPr fontId="1"/>
  </si>
  <si>
    <t>実施内容</t>
    <rPh sb="0" eb="2">
      <t>ジッシ</t>
    </rPh>
    <rPh sb="2" eb="4">
      <t>ナイヨウ</t>
    </rPh>
    <phoneticPr fontId="1"/>
  </si>
  <si>
    <t>開始予定日</t>
    <rPh sb="0" eb="2">
      <t>カイシ</t>
    </rPh>
    <rPh sb="2" eb="4">
      <t>ヨテイ</t>
    </rPh>
    <rPh sb="4" eb="5">
      <t>ビ</t>
    </rPh>
    <phoneticPr fontId="1"/>
  </si>
  <si>
    <t>終了予定日</t>
    <rPh sb="0" eb="2">
      <t>シュウリョウ</t>
    </rPh>
    <rPh sb="2" eb="4">
      <t>ヨテイ</t>
    </rPh>
    <rPh sb="4" eb="5">
      <t>ビ</t>
    </rPh>
    <phoneticPr fontId="3"/>
  </si>
  <si>
    <t>契約予定価格（税抜き：円）</t>
    <rPh sb="0" eb="2">
      <t>ケイヤク</t>
    </rPh>
    <rPh sb="2" eb="4">
      <t>ヨテイ</t>
    </rPh>
    <rPh sb="4" eb="6">
      <t>カカク</t>
    </rPh>
    <rPh sb="7" eb="9">
      <t>ゼイヌ</t>
    </rPh>
    <rPh sb="11" eb="12">
      <t>エン</t>
    </rPh>
    <phoneticPr fontId="1"/>
  </si>
  <si>
    <t>補助申請予定額(③)</t>
    <rPh sb="0" eb="2">
      <t>ホジョ</t>
    </rPh>
    <rPh sb="2" eb="4">
      <t>シンセイ</t>
    </rPh>
    <rPh sb="4" eb="7">
      <t>ヨテイガク</t>
    </rPh>
    <phoneticPr fontId="1"/>
  </si>
  <si>
    <t>大手就職情報サイト○○○掲載</t>
    <rPh sb="0" eb="2">
      <t>オオテ</t>
    </rPh>
    <rPh sb="2" eb="4">
      <t>シュウショク</t>
    </rPh>
    <rPh sb="4" eb="6">
      <t>ジョウホウ</t>
    </rPh>
    <rPh sb="12" eb="14">
      <t>ケイサイ</t>
    </rPh>
    <phoneticPr fontId="1"/>
  </si>
  <si>
    <t>パンフレットの作成</t>
    <rPh sb="7" eb="9">
      <t>サクセイ</t>
    </rPh>
    <phoneticPr fontId="1"/>
  </si>
  <si>
    <t>合　計</t>
    <rPh sb="0" eb="1">
      <t>ア</t>
    </rPh>
    <rPh sb="2" eb="3">
      <t>ケイ</t>
    </rPh>
    <phoneticPr fontId="1"/>
  </si>
  <si>
    <t>（注）１．補助対象期間内に実施する必要があります。</t>
    <rPh sb="1" eb="2">
      <t>チュウ</t>
    </rPh>
    <rPh sb="5" eb="7">
      <t>ホジョ</t>
    </rPh>
    <rPh sb="7" eb="9">
      <t>タイショウ</t>
    </rPh>
    <rPh sb="9" eb="12">
      <t>キカンナイ</t>
    </rPh>
    <rPh sb="13" eb="15">
      <t>ジッシ</t>
    </rPh>
    <rPh sb="17" eb="19">
      <t>ヒツヨウ</t>
    </rPh>
    <phoneticPr fontId="1"/>
  </si>
  <si>
    <t>　③研修等経費</t>
    <rPh sb="2" eb="5">
      <t>ケンシュウトウ</t>
    </rPh>
    <rPh sb="5" eb="7">
      <t>ケイヒ</t>
    </rPh>
    <phoneticPr fontId="1"/>
  </si>
  <si>
    <t>研修項目</t>
    <rPh sb="0" eb="2">
      <t>ケンシュウ</t>
    </rPh>
    <rPh sb="2" eb="4">
      <t>コウモク</t>
    </rPh>
    <phoneticPr fontId="1"/>
  </si>
  <si>
    <t>受講人数</t>
    <rPh sb="0" eb="2">
      <t>ジュコウ</t>
    </rPh>
    <rPh sb="2" eb="4">
      <t>ニンズウ</t>
    </rPh>
    <phoneticPr fontId="1"/>
  </si>
  <si>
    <t>受講開始予定日</t>
    <rPh sb="0" eb="2">
      <t>ジュコウ</t>
    </rPh>
    <rPh sb="2" eb="4">
      <t>カイシ</t>
    </rPh>
    <rPh sb="4" eb="6">
      <t>ヨテイ</t>
    </rPh>
    <rPh sb="6" eb="7">
      <t>ビ</t>
    </rPh>
    <phoneticPr fontId="1"/>
  </si>
  <si>
    <t>受講終了予定日</t>
    <rPh sb="0" eb="2">
      <t>ジュコウ</t>
    </rPh>
    <rPh sb="2" eb="4">
      <t>シュウリョウ</t>
    </rPh>
    <rPh sb="4" eb="6">
      <t>ヨテイ</t>
    </rPh>
    <rPh sb="6" eb="7">
      <t>ビ</t>
    </rPh>
    <phoneticPr fontId="3"/>
  </si>
  <si>
    <t>必要見込額（円）</t>
    <rPh sb="0" eb="2">
      <t>ヒツヨウ</t>
    </rPh>
    <rPh sb="2" eb="5">
      <t>ミコミガク</t>
    </rPh>
    <rPh sb="6" eb="7">
      <t>エン</t>
    </rPh>
    <phoneticPr fontId="1"/>
  </si>
  <si>
    <t>補助申請予定額(④)</t>
    <rPh sb="0" eb="2">
      <t>ホジョ</t>
    </rPh>
    <rPh sb="2" eb="4">
      <t>シンセイ</t>
    </rPh>
    <rPh sb="4" eb="7">
      <t>ヨテイガク</t>
    </rPh>
    <phoneticPr fontId="1"/>
  </si>
  <si>
    <t>喀痰吸引等研修</t>
    <rPh sb="0" eb="2">
      <t>カクタン</t>
    </rPh>
    <rPh sb="2" eb="4">
      <t>キュウイン</t>
    </rPh>
    <rPh sb="4" eb="5">
      <t>トウ</t>
    </rPh>
    <rPh sb="5" eb="7">
      <t>ケンシュウ</t>
    </rPh>
    <phoneticPr fontId="1"/>
  </si>
  <si>
    <t>○名</t>
    <rPh sb="1" eb="2">
      <t>メイ</t>
    </rPh>
    <phoneticPr fontId="1"/>
  </si>
  <si>
    <t>３．補助金申請予定額</t>
    <rPh sb="2" eb="4">
      <t>ホジョ</t>
    </rPh>
    <rPh sb="4" eb="5">
      <t>キン</t>
    </rPh>
    <rPh sb="5" eb="7">
      <t>シンセイ</t>
    </rPh>
    <rPh sb="7" eb="10">
      <t>ヨテイガク</t>
    </rPh>
    <phoneticPr fontId="1"/>
  </si>
  <si>
    <t>補助申請予定額（①＋②＋③）</t>
    <rPh sb="0" eb="2">
      <t>ホジョ</t>
    </rPh>
    <rPh sb="2" eb="4">
      <t>シンセイ</t>
    </rPh>
    <rPh sb="4" eb="6">
      <t>ヨテイ</t>
    </rPh>
    <rPh sb="6" eb="7">
      <t>ガク</t>
    </rPh>
    <phoneticPr fontId="1"/>
  </si>
  <si>
    <t>（注）</t>
    <phoneticPr fontId="1"/>
  </si>
  <si>
    <t>１．記入欄が不足する場合は、適宜追加してください。
２．金額はすべて税抜きでご入力ください。（税込みでの申請を希望する場合は事務局にご相談ください。）
３．予定日等は、令和７年４月１日から令和８年３月３１日までとします。
４．各経費の算出根拠となる書類を添付してください。
５．必要に応じ、記載内容を証明する書類を添付してください。
６．費用については、障害福祉サービス等報酬と明確に区分してください。</t>
    <rPh sb="94" eb="96">
      <t>レイワ</t>
    </rPh>
    <rPh sb="97" eb="98">
      <t>ネン</t>
    </rPh>
    <phoneticPr fontId="1"/>
  </si>
  <si>
    <t>　　　　</t>
  </si>
  <si>
    <t>別紙：算出書</t>
    <rPh sb="0" eb="2">
      <t>ベッシ</t>
    </rPh>
    <rPh sb="3" eb="5">
      <t>サンシュツ</t>
    </rPh>
    <rPh sb="5" eb="6">
      <t>ショ</t>
    </rPh>
    <phoneticPr fontId="3"/>
  </si>
  <si>
    <t>開設日</t>
    <rPh sb="0" eb="2">
      <t>カイセツ</t>
    </rPh>
    <rPh sb="2" eb="3">
      <t>ヒ</t>
    </rPh>
    <phoneticPr fontId="3"/>
  </si>
  <si>
    <t>①人材雇用費</t>
    <rPh sb="1" eb="3">
      <t>ジンザイ</t>
    </rPh>
    <rPh sb="3" eb="5">
      <t>コヨウ</t>
    </rPh>
    <rPh sb="5" eb="6">
      <t>ヒ</t>
    </rPh>
    <phoneticPr fontId="4"/>
  </si>
  <si>
    <t>人数</t>
    <rPh sb="0" eb="2">
      <t>ニンズウ</t>
    </rPh>
    <phoneticPr fontId="4"/>
  </si>
  <si>
    <t>職員の職種</t>
    <rPh sb="0" eb="2">
      <t>ショクイン</t>
    </rPh>
    <rPh sb="3" eb="5">
      <t>ショクシュ</t>
    </rPh>
    <phoneticPr fontId="4"/>
  </si>
  <si>
    <t>雇用形態</t>
    <rPh sb="0" eb="2">
      <t>コヨウ</t>
    </rPh>
    <rPh sb="2" eb="4">
      <t>ケイタイ</t>
    </rPh>
    <phoneticPr fontId="4"/>
  </si>
  <si>
    <t>雇用開始年月</t>
    <rPh sb="0" eb="2">
      <t>コヨウ</t>
    </rPh>
    <rPh sb="2" eb="4">
      <t>カイシ</t>
    </rPh>
    <rPh sb="4" eb="6">
      <t>ネンゲツ</t>
    </rPh>
    <phoneticPr fontId="4"/>
  </si>
  <si>
    <t>給与金額（給与支払予定額）</t>
    <rPh sb="0" eb="4">
      <t>キュウヨキンガク</t>
    </rPh>
    <rPh sb="5" eb="12">
      <t>キュウヨシハライヨテイガク</t>
    </rPh>
    <phoneticPr fontId="3"/>
  </si>
  <si>
    <t>賞与金額</t>
    <rPh sb="0" eb="4">
      <t>ショウヨキンガク</t>
    </rPh>
    <phoneticPr fontId="3"/>
  </si>
  <si>
    <t>法定福利費</t>
    <rPh sb="0" eb="5">
      <t>ホウテイフクリヒ</t>
    </rPh>
    <phoneticPr fontId="3"/>
  </si>
  <si>
    <t>補助対象月数</t>
    <rPh sb="0" eb="2">
      <t>ホジョ</t>
    </rPh>
    <rPh sb="2" eb="4">
      <t>タイショウ</t>
    </rPh>
    <rPh sb="4" eb="6">
      <t>ツキスウ</t>
    </rPh>
    <phoneticPr fontId="4"/>
  </si>
  <si>
    <t>補助金対象経費</t>
    <rPh sb="0" eb="3">
      <t>ホジョキン</t>
    </rPh>
    <rPh sb="3" eb="5">
      <t>タイショウ</t>
    </rPh>
    <rPh sb="5" eb="7">
      <t>ケイヒ</t>
    </rPh>
    <phoneticPr fontId="4"/>
  </si>
  <si>
    <t>A</t>
    <phoneticPr fontId="3"/>
  </si>
  <si>
    <t>正社員</t>
    <rPh sb="0" eb="3">
      <t>セイシャイン</t>
    </rPh>
    <phoneticPr fontId="4"/>
  </si>
  <si>
    <t>B</t>
  </si>
  <si>
    <t>パート</t>
  </si>
  <si>
    <t>アルバイト</t>
    <phoneticPr fontId="3"/>
  </si>
  <si>
    <t>D</t>
    <phoneticPr fontId="4"/>
  </si>
  <si>
    <t>E</t>
    <phoneticPr fontId="4"/>
  </si>
  <si>
    <t>パート</t>
    <phoneticPr fontId="4"/>
  </si>
  <si>
    <t>※補助対象期間は令和７年４月１日～令和８年３月３１日までとなります。</t>
    <rPh sb="1" eb="7">
      <t>ホジョタイショウキカン</t>
    </rPh>
    <rPh sb="8" eb="10">
      <t>レイワ</t>
    </rPh>
    <rPh sb="11" eb="12">
      <t>ネン</t>
    </rPh>
    <rPh sb="13" eb="14">
      <t>ガツ</t>
    </rPh>
    <rPh sb="15" eb="16">
      <t>ニチ</t>
    </rPh>
    <rPh sb="17" eb="19">
      <t>レイワ</t>
    </rPh>
    <rPh sb="20" eb="21">
      <t>ネン</t>
    </rPh>
    <rPh sb="22" eb="23">
      <t>ガツ</t>
    </rPh>
    <rPh sb="25" eb="26">
      <t>ニチ</t>
    </rPh>
    <phoneticPr fontId="1"/>
  </si>
  <si>
    <t>※法定福利費を申請する場合は法定福利費の積算内訳がわかる書類（指定様式）をご提出ください。</t>
  </si>
  <si>
    <t>令和７年度　在宅療養環境整備事業　「新設等支援費」に係る事業計画調書</t>
    <rPh sb="0" eb="2">
      <t>レイワ</t>
    </rPh>
    <rPh sb="3" eb="5">
      <t>ネンド</t>
    </rPh>
    <rPh sb="6" eb="8">
      <t>ザイタク</t>
    </rPh>
    <rPh sb="8" eb="10">
      <t>リョウヨウ</t>
    </rPh>
    <rPh sb="10" eb="12">
      <t>カンキョウ</t>
    </rPh>
    <rPh sb="12" eb="14">
      <t>セイビ</t>
    </rPh>
    <rPh sb="14" eb="16">
      <t>ジギョウ</t>
    </rPh>
    <rPh sb="18" eb="20">
      <t>シンセツ</t>
    </rPh>
    <rPh sb="20" eb="21">
      <t>ナド</t>
    </rPh>
    <rPh sb="21" eb="23">
      <t>シエン</t>
    </rPh>
    <rPh sb="23" eb="24">
      <t>ヒ</t>
    </rPh>
    <rPh sb="26" eb="27">
      <t>カカ</t>
    </rPh>
    <rPh sb="28" eb="30">
      <t>ジギョウ</t>
    </rPh>
    <rPh sb="30" eb="32">
      <t>ケイカク</t>
    </rPh>
    <rPh sb="32" eb="34">
      <t>チョウショ</t>
    </rPh>
    <phoneticPr fontId="1"/>
  </si>
  <si>
    <t>事業者名（法人名）</t>
    <rPh sb="0" eb="3">
      <t>ジギョウシャ</t>
    </rPh>
    <rPh sb="3" eb="4">
      <t>メイ</t>
    </rPh>
    <rPh sb="5" eb="8">
      <t>ホウジンメイ</t>
    </rPh>
    <phoneticPr fontId="1"/>
  </si>
  <si>
    <t>事業所名（施設名）</t>
    <rPh sb="0" eb="3">
      <t>ジギョウショ</t>
    </rPh>
    <rPh sb="3" eb="4">
      <t>メイ</t>
    </rPh>
    <rPh sb="5" eb="8">
      <t>シセツメイ</t>
    </rPh>
    <phoneticPr fontId="1"/>
  </si>
  <si>
    <r>
      <t>※（注）当該事業における重度後遺障害者とは、（独）自動車事故対策機構（NASVA)による</t>
    </r>
    <r>
      <rPr>
        <u/>
        <sz val="11"/>
        <color rgb="FF000000"/>
        <rFont val="游ゴシック"/>
        <family val="3"/>
        <charset val="128"/>
      </rPr>
      <t>介護料受給資格者及び自動車損害賠償保障法施行令別表第一第２級以上</t>
    </r>
    <r>
      <rPr>
        <sz val="11"/>
        <color rgb="FF000000"/>
        <rFont val="游ゴシック"/>
        <family val="3"/>
        <charset val="128"/>
      </rPr>
      <t>を指します。障害者手帳の等級とは異なりますのでご注意願います。</t>
    </r>
    <phoneticPr fontId="3"/>
  </si>
  <si>
    <t>（自動車事故による）
重度後遺障害者</t>
    <rPh sb="1" eb="4">
      <t>ジドウシャ</t>
    </rPh>
    <rPh sb="4" eb="6">
      <t>ジコ</t>
    </rPh>
    <rPh sb="11" eb="13">
      <t>ジュウド</t>
    </rPh>
    <rPh sb="13" eb="15">
      <t>コウイ</t>
    </rPh>
    <rPh sb="15" eb="18">
      <t>ショウガイシャ</t>
    </rPh>
    <phoneticPr fontId="1"/>
  </si>
  <si>
    <t>必要見込額（税抜き：円）</t>
    <rPh sb="0" eb="2">
      <t>ヒツヨウ</t>
    </rPh>
    <rPh sb="2" eb="5">
      <t>ミコミガク</t>
    </rPh>
    <rPh sb="6" eb="8">
      <t>ゼイヌ</t>
    </rPh>
    <rPh sb="10" eb="11">
      <t>エン</t>
    </rPh>
    <phoneticPr fontId="1"/>
  </si>
  <si>
    <t>（注）</t>
    <phoneticPr fontId="3"/>
  </si>
  <si>
    <t>１．記入欄が不足する場合は、適宜追加してください。
２．金額はすべて税抜きでご入力ください。（税込みでの申請を希望する場合は事務局にご相談ください。）
３．予定日等は、令和７年４月１日から令和８年３月３１日までとします。
４．各経費の算出根拠となる書類を添付してください。
５．必要に応じ、記載内容を証明する書類を添付してください。
６．費用については、障害福祉サービス等報酬と明確に区分してください。</t>
    <rPh sb="94" eb="96">
      <t>レイワ</t>
    </rPh>
    <phoneticPr fontId="3"/>
  </si>
  <si>
    <t>人数</t>
  </si>
  <si>
    <t>合計</t>
    <phoneticPr fontId="3"/>
  </si>
  <si>
    <t>C</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</si>
</sst>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411]ggge&quot;年&quot;m&quot;月&quot;"/>
    <numFmt numFmtId="178" formatCode="[$-411]ggge&quot;年&quot;m&quot;月&quot;d&quot;日&quot;;@"/>
    <numFmt numFmtId="179" formatCode="[$-800411]ggge&quot;年&quot;m&quot;月&quot;d&quot;日&quot;;@"/>
  </numFmts>
  <fonts count="24">
    <font>
      <sz val="11"/>
      <color theme="1"/>
      <name val="ＭＳ Ｐゴシック"/>
      <family val="3"/>
    </font>
    <font>
      <sz val="6"/>
      <name val="ＭＳ Ｐゴシック"/>
      <family val="3"/>
    </font>
    <font>
      <sz val="11"/>
      <color theme="1"/>
      <name val="ＭＳ Ｐゴシック"/>
      <family val="3"/>
    </font>
    <font>
      <sz val="6"/>
      <name val="ＭＳ Ｐゴシック"/>
      <family val="3"/>
      <charset val="128"/>
    </font>
    <font>
      <sz val="6"/>
      <name val="游ゴシック"/>
      <family val="3"/>
    </font>
    <font>
      <sz val="11"/>
      <color theme="1"/>
      <name val="游ゴシック"/>
      <family val="3"/>
      <charset val="128"/>
    </font>
    <font>
      <sz val="12"/>
      <color theme="1"/>
      <name val="游ゴシック"/>
      <family val="3"/>
      <charset val="128"/>
    </font>
    <font>
      <sz val="9"/>
      <color theme="1"/>
      <name val="游ゴシック"/>
      <family val="3"/>
      <charset val="128"/>
    </font>
    <font>
      <sz val="14"/>
      <color theme="1"/>
      <name val="游ゴシック"/>
      <family val="3"/>
      <charset val="128"/>
    </font>
    <font>
      <b/>
      <sz val="9"/>
      <color indexed="81"/>
      <name val="游ゴシック"/>
      <family val="3"/>
      <charset val="128"/>
    </font>
    <font>
      <b/>
      <sz val="9"/>
      <color indexed="81"/>
      <name val="MS P ゴシック"/>
      <family val="3"/>
      <charset val="128"/>
    </font>
    <font>
      <sz val="14"/>
      <color rgb="FF000000"/>
      <name val="游ゴシック"/>
      <family val="3"/>
      <charset val="128"/>
    </font>
    <font>
      <b/>
      <sz val="11"/>
      <color rgb="FF000000"/>
      <name val="游ゴシック"/>
      <family val="3"/>
      <charset val="128"/>
    </font>
    <font>
      <sz val="11"/>
      <color rgb="FF000000"/>
      <name val="游ゴシック"/>
      <family val="3"/>
      <charset val="128"/>
    </font>
    <font>
      <sz val="10"/>
      <color rgb="FF000000"/>
      <name val="游ゴシック"/>
      <family val="3"/>
      <charset val="128"/>
    </font>
    <font>
      <sz val="12"/>
      <color rgb="FF000000"/>
      <name val="游ゴシック"/>
      <family val="3"/>
      <charset val="128"/>
    </font>
    <font>
      <b/>
      <sz val="14"/>
      <color rgb="FF000000"/>
      <name val="游ゴシック"/>
      <family val="3"/>
      <charset val="128"/>
    </font>
    <font>
      <b/>
      <sz val="12"/>
      <color rgb="FF000000"/>
      <name val="游ゴシック"/>
      <family val="3"/>
      <charset val="128"/>
    </font>
    <font>
      <sz val="9"/>
      <color rgb="FF000000"/>
      <name val="游ゴシック"/>
      <family val="3"/>
      <charset val="128"/>
    </font>
    <font>
      <sz val="8.5"/>
      <color rgb="FF000000"/>
      <name val="游ゴシック"/>
      <family val="3"/>
      <charset val="128"/>
    </font>
    <font>
      <sz val="8"/>
      <color rgb="FF000000"/>
      <name val="游ゴシック"/>
      <family val="3"/>
      <charset val="128"/>
    </font>
    <font>
      <u/>
      <sz val="11"/>
      <color rgb="FF000000"/>
      <name val="游ゴシック"/>
      <family val="3"/>
      <charset val="128"/>
    </font>
    <font>
      <sz val="11"/>
      <color theme="1"/>
      <name val="游ゴシック"/>
      <family val="3"/>
      <charset val="128"/>
    </font>
    <font>
      <b/>
      <sz val="9"/>
      <color theme="1"/>
      <name val="游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indexed="64"/>
      </right>
      <top/>
      <bottom/>
      <diagonal/>
    </border>
    <border>
      <left style="thin">
        <color rgb="FF000000"/>
      </left>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right/>
      <top style="thin">
        <color rgb="FF000000"/>
      </top>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21">
    <xf numFmtId="0" fontId="0" fillId="0" borderId="0" xfId="0">
      <alignment vertical="center"/>
    </xf>
    <xf numFmtId="0" fontId="5" fillId="0" borderId="0" xfId="0" applyFont="1">
      <alignment vertical="center"/>
    </xf>
    <xf numFmtId="0" fontId="6" fillId="0" borderId="0" xfId="0" applyFont="1" applyAlignment="1">
      <alignment horizontal="left" vertical="center"/>
    </xf>
    <xf numFmtId="177" fontId="5" fillId="0" borderId="0" xfId="0" applyNumberFormat="1" applyFont="1">
      <alignment vertical="center"/>
    </xf>
    <xf numFmtId="0" fontId="5" fillId="0" borderId="0" xfId="0" applyFont="1" applyAlignment="1">
      <alignment vertical="center" wrapText="1"/>
    </xf>
    <xf numFmtId="0" fontId="5" fillId="0" borderId="11" xfId="0" applyFont="1" applyBorder="1" applyAlignment="1">
      <alignment vertical="center" wrapText="1"/>
    </xf>
    <xf numFmtId="0" fontId="13" fillId="3" borderId="0" xfId="0" applyFont="1" applyFill="1">
      <alignment vertical="center"/>
    </xf>
    <xf numFmtId="0" fontId="16" fillId="3" borderId="0" xfId="0" applyFont="1" applyFill="1" applyAlignment="1">
      <alignment horizontal="center" vertical="center"/>
    </xf>
    <xf numFmtId="0" fontId="17" fillId="3" borderId="0" xfId="0" applyFont="1" applyFill="1">
      <alignment vertical="center"/>
    </xf>
    <xf numFmtId="0" fontId="17" fillId="3" borderId="0" xfId="0" applyFont="1" applyFill="1" applyAlignment="1">
      <alignment horizontal="left" vertical="center"/>
    </xf>
    <xf numFmtId="0" fontId="18" fillId="3" borderId="2" xfId="0" applyFont="1" applyFill="1" applyBorder="1" applyAlignment="1">
      <alignment horizontal="center" vertical="center" wrapText="1"/>
    </xf>
    <xf numFmtId="0" fontId="13" fillId="3" borderId="2" xfId="0" applyFont="1" applyFill="1" applyBorder="1" applyAlignment="1">
      <alignment horizontal="center" vertical="center" shrinkToFit="1"/>
    </xf>
    <xf numFmtId="0" fontId="19" fillId="2" borderId="1" xfId="0" applyFont="1" applyFill="1" applyBorder="1" applyAlignment="1">
      <alignment horizontal="center" vertical="center" wrapText="1" shrinkToFit="1"/>
    </xf>
    <xf numFmtId="0" fontId="13" fillId="2" borderId="1" xfId="0" applyFont="1" applyFill="1" applyBorder="1" applyAlignment="1">
      <alignment horizontal="center" vertical="center" shrinkToFit="1"/>
    </xf>
    <xf numFmtId="0" fontId="15" fillId="3" borderId="1" xfId="0" applyFont="1" applyFill="1" applyBorder="1" applyAlignment="1">
      <alignment horizontal="center" vertical="center"/>
    </xf>
    <xf numFmtId="9" fontId="15" fillId="2" borderId="1" xfId="0" applyNumberFormat="1" applyFont="1" applyFill="1" applyBorder="1" applyAlignment="1">
      <alignment horizontal="center" vertical="center"/>
    </xf>
    <xf numFmtId="0" fontId="18" fillId="3" borderId="4" xfId="0" applyFont="1" applyFill="1" applyBorder="1" applyAlignment="1">
      <alignment horizontal="left" vertical="center" wrapText="1"/>
    </xf>
    <xf numFmtId="0" fontId="18" fillId="3" borderId="0" xfId="0" applyFont="1" applyFill="1" applyAlignment="1">
      <alignment horizontal="left" vertical="center" wrapText="1"/>
    </xf>
    <xf numFmtId="0" fontId="18" fillId="3" borderId="1" xfId="0" applyFont="1" applyFill="1" applyBorder="1" applyAlignment="1">
      <alignment horizontal="center" vertical="center" wrapText="1"/>
    </xf>
    <xf numFmtId="0" fontId="14" fillId="3" borderId="5" xfId="0" applyFont="1" applyFill="1" applyBorder="1" applyAlignment="1">
      <alignment horizontal="right" vertical="center" wrapText="1"/>
    </xf>
    <xf numFmtId="0" fontId="14" fillId="3" borderId="11" xfId="0" applyFont="1" applyFill="1" applyBorder="1" applyAlignment="1">
      <alignment horizontal="right" vertical="center" wrapText="1"/>
    </xf>
    <xf numFmtId="0" fontId="14" fillId="3" borderId="6" xfId="0" applyFont="1" applyFill="1" applyBorder="1" applyAlignment="1">
      <alignment horizontal="right" vertical="center" wrapText="1"/>
    </xf>
    <xf numFmtId="0" fontId="13" fillId="3" borderId="1" xfId="0" applyFont="1" applyFill="1" applyBorder="1" applyAlignment="1">
      <alignment horizontal="center" vertical="center" shrinkToFit="1"/>
    </xf>
    <xf numFmtId="0" fontId="13" fillId="3" borderId="1" xfId="0" applyFont="1" applyFill="1" applyBorder="1" applyAlignment="1">
      <alignment horizontal="center" vertical="center"/>
    </xf>
    <xf numFmtId="176" fontId="13" fillId="2" borderId="1" xfId="1" applyNumberFormat="1" applyFont="1" applyFill="1" applyBorder="1" applyAlignment="1">
      <alignment horizontal="right" vertical="center"/>
    </xf>
    <xf numFmtId="0" fontId="13" fillId="2" borderId="2" xfId="0" applyFont="1" applyFill="1" applyBorder="1" applyAlignment="1">
      <alignment horizontal="center" vertical="center" shrinkToFit="1"/>
    </xf>
    <xf numFmtId="0" fontId="14" fillId="3" borderId="2" xfId="0" applyFont="1" applyFill="1" applyBorder="1" applyAlignment="1">
      <alignment horizontal="center" vertical="center" wrapText="1" shrinkToFit="1"/>
    </xf>
    <xf numFmtId="176" fontId="13" fillId="3" borderId="1" xfId="0" applyNumberFormat="1" applyFont="1" applyFill="1" applyBorder="1" applyAlignment="1">
      <alignment horizontal="right" vertical="center" shrinkToFit="1"/>
    </xf>
    <xf numFmtId="176" fontId="13" fillId="2" borderId="1" xfId="0" applyNumberFormat="1" applyFont="1" applyFill="1" applyBorder="1" applyAlignment="1">
      <alignment horizontal="right" vertical="center" shrinkToFit="1"/>
    </xf>
    <xf numFmtId="0" fontId="13" fillId="4" borderId="2" xfId="0" applyFont="1" applyFill="1" applyBorder="1" applyAlignment="1">
      <alignment horizontal="center" vertical="center" shrinkToFit="1"/>
    </xf>
    <xf numFmtId="176" fontId="13" fillId="4" borderId="1" xfId="0" applyNumberFormat="1" applyFont="1" applyFill="1" applyBorder="1" applyAlignment="1">
      <alignment horizontal="right" vertical="center" shrinkToFit="1"/>
    </xf>
    <xf numFmtId="0" fontId="14" fillId="4" borderId="2" xfId="0" applyFont="1" applyFill="1" applyBorder="1" applyAlignment="1" applyProtection="1">
      <alignment horizontal="center" vertical="center" wrapText="1" shrinkToFit="1"/>
      <protection locked="0"/>
    </xf>
    <xf numFmtId="0" fontId="13" fillId="4" borderId="2" xfId="0" applyFont="1" applyFill="1" applyBorder="1" applyAlignment="1" applyProtection="1">
      <alignment horizontal="center" vertical="center" shrinkToFit="1"/>
      <protection locked="0"/>
    </xf>
    <xf numFmtId="176" fontId="13" fillId="4" borderId="1" xfId="0" applyNumberFormat="1" applyFont="1" applyFill="1" applyBorder="1" applyAlignment="1" applyProtection="1">
      <alignment horizontal="right" vertical="center" shrinkToFit="1"/>
      <protection locked="0"/>
    </xf>
    <xf numFmtId="176" fontId="13" fillId="4" borderId="2" xfId="0" applyNumberFormat="1" applyFont="1" applyFill="1" applyBorder="1" applyAlignment="1" applyProtection="1">
      <alignment horizontal="center" vertical="center" shrinkToFit="1"/>
      <protection locked="0"/>
    </xf>
    <xf numFmtId="0" fontId="12" fillId="3" borderId="9" xfId="0" applyFont="1" applyFill="1" applyBorder="1" applyAlignment="1">
      <alignment horizontal="center" vertical="center"/>
    </xf>
    <xf numFmtId="176" fontId="13" fillId="2" borderId="8" xfId="0" applyNumberFormat="1" applyFont="1" applyFill="1" applyBorder="1">
      <alignment vertical="center"/>
    </xf>
    <xf numFmtId="176" fontId="13" fillId="2" borderId="1" xfId="0" applyNumberFormat="1" applyFont="1" applyFill="1" applyBorder="1">
      <alignment vertical="center"/>
    </xf>
    <xf numFmtId="176" fontId="13" fillId="4" borderId="2" xfId="0" applyNumberFormat="1" applyFont="1" applyFill="1" applyBorder="1" applyAlignment="1">
      <alignment vertical="center" shrinkToFit="1"/>
    </xf>
    <xf numFmtId="0" fontId="13" fillId="4" borderId="1" xfId="0" applyFont="1" applyFill="1" applyBorder="1" applyAlignment="1" applyProtection="1">
      <alignment horizontal="center" vertical="center" shrinkToFit="1"/>
      <protection locked="0"/>
    </xf>
    <xf numFmtId="176" fontId="13" fillId="4" borderId="2" xfId="0" applyNumberFormat="1" applyFont="1" applyFill="1" applyBorder="1" applyAlignment="1" applyProtection="1">
      <alignment vertical="center" shrinkToFit="1"/>
      <protection locked="0"/>
    </xf>
    <xf numFmtId="0" fontId="12" fillId="3" borderId="1" xfId="0" applyFont="1" applyFill="1" applyBorder="1" applyAlignment="1">
      <alignment horizontal="center" vertical="center"/>
    </xf>
    <xf numFmtId="0" fontId="13" fillId="3" borderId="9" xfId="0" applyFont="1" applyFill="1" applyBorder="1">
      <alignment vertical="center"/>
    </xf>
    <xf numFmtId="0" fontId="18" fillId="3" borderId="2" xfId="0" applyFont="1" applyFill="1" applyBorder="1">
      <alignment vertical="center"/>
    </xf>
    <xf numFmtId="0" fontId="14" fillId="3" borderId="0" xfId="0" applyFont="1" applyFill="1" applyAlignment="1">
      <alignment horizontal="right" vertical="top"/>
    </xf>
    <xf numFmtId="0" fontId="18" fillId="3" borderId="0" xfId="0" applyFont="1" applyFill="1">
      <alignment vertical="center"/>
    </xf>
    <xf numFmtId="0" fontId="13" fillId="3" borderId="0" xfId="0" applyFont="1" applyFill="1" applyAlignment="1">
      <alignment vertical="top"/>
    </xf>
    <xf numFmtId="0" fontId="15" fillId="0" borderId="1" xfId="0" applyFont="1" applyBorder="1" applyAlignment="1" applyProtection="1">
      <alignment horizontal="center" vertical="center"/>
      <protection locked="0"/>
    </xf>
    <xf numFmtId="0" fontId="14" fillId="3" borderId="2" xfId="0" applyFont="1" applyFill="1" applyBorder="1" applyAlignment="1">
      <alignment horizontal="right" vertical="center" wrapText="1"/>
    </xf>
    <xf numFmtId="0" fontId="13"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wrapText="1" shrinkToFit="1"/>
      <protection locked="0"/>
    </xf>
    <xf numFmtId="0" fontId="13" fillId="0" borderId="2" xfId="0" applyFont="1" applyBorder="1" applyAlignment="1" applyProtection="1">
      <alignment horizontal="center" vertical="center" shrinkToFit="1"/>
      <protection locked="0"/>
    </xf>
    <xf numFmtId="176" fontId="13" fillId="0" borderId="1" xfId="0" applyNumberFormat="1" applyFont="1" applyBorder="1" applyAlignment="1" applyProtection="1">
      <alignment horizontal="right" vertical="center" shrinkToFit="1"/>
      <protection locked="0"/>
    </xf>
    <xf numFmtId="0" fontId="20" fillId="3" borderId="1" xfId="0" applyFont="1" applyFill="1" applyBorder="1" applyAlignment="1">
      <alignment horizontal="center" vertical="center" wrapText="1"/>
    </xf>
    <xf numFmtId="0" fontId="13" fillId="0" borderId="1" xfId="0" applyFont="1" applyBorder="1" applyAlignment="1" applyProtection="1">
      <alignment horizontal="center" vertical="center" shrinkToFit="1"/>
      <protection locked="0"/>
    </xf>
    <xf numFmtId="176" fontId="13" fillId="0" borderId="2" xfId="0" applyNumberFormat="1" applyFont="1" applyBorder="1" applyAlignment="1" applyProtection="1">
      <alignment vertical="center" shrinkToFit="1"/>
      <protection locked="0"/>
    </xf>
    <xf numFmtId="179" fontId="13" fillId="0" borderId="2" xfId="0" applyNumberFormat="1" applyFont="1" applyBorder="1" applyAlignment="1" applyProtection="1">
      <alignment horizontal="center" vertical="center" shrinkToFit="1"/>
      <protection locked="0"/>
    </xf>
    <xf numFmtId="179" fontId="13" fillId="0" borderId="1" xfId="0" applyNumberFormat="1" applyFont="1" applyBorder="1" applyAlignment="1" applyProtection="1">
      <alignment horizontal="center" vertical="center" shrinkToFit="1"/>
      <protection locked="0"/>
    </xf>
    <xf numFmtId="179" fontId="13" fillId="0" borderId="37" xfId="0" applyNumberFormat="1" applyFont="1" applyBorder="1" applyAlignment="1" applyProtection="1">
      <alignment horizontal="center" vertical="center" shrinkToFit="1"/>
      <protection locked="0"/>
    </xf>
    <xf numFmtId="179" fontId="13" fillId="0" borderId="7" xfId="0" applyNumberFormat="1" applyFont="1" applyBorder="1" applyAlignment="1" applyProtection="1">
      <alignment horizontal="center" vertical="center" shrinkToFit="1"/>
      <protection locked="0"/>
    </xf>
    <xf numFmtId="179" fontId="13" fillId="0" borderId="6" xfId="0" applyNumberFormat="1" applyFont="1" applyBorder="1" applyAlignment="1" applyProtection="1">
      <alignment horizontal="center" vertical="center" shrinkToFit="1"/>
      <protection locked="0"/>
    </xf>
    <xf numFmtId="176" fontId="13" fillId="0" borderId="13" xfId="0" applyNumberFormat="1" applyFont="1" applyBorder="1" applyAlignment="1" applyProtection="1">
      <alignment vertical="center" shrinkToFit="1"/>
      <protection locked="0"/>
    </xf>
    <xf numFmtId="179" fontId="13" fillId="0" borderId="38" xfId="0" applyNumberFormat="1" applyFont="1" applyBorder="1" applyAlignment="1" applyProtection="1">
      <alignment horizontal="center" vertical="center" shrinkToFit="1"/>
      <protection locked="0"/>
    </xf>
    <xf numFmtId="176" fontId="13" fillId="0" borderId="2" xfId="0" applyNumberFormat="1" applyFont="1" applyBorder="1" applyAlignment="1" applyProtection="1">
      <alignment horizontal="right" vertical="center" shrinkToFit="1"/>
      <protection locked="0"/>
    </xf>
    <xf numFmtId="176" fontId="13" fillId="0" borderId="1" xfId="0" applyNumberFormat="1" applyFont="1" applyBorder="1" applyAlignment="1" applyProtection="1">
      <alignment vertical="center" shrinkToFit="1"/>
      <protection locked="0"/>
    </xf>
    <xf numFmtId="176" fontId="13" fillId="0" borderId="8" xfId="0" applyNumberFormat="1" applyFont="1" applyBorder="1" applyAlignment="1" applyProtection="1">
      <alignment vertical="center" shrinkToFit="1"/>
      <protection locked="0"/>
    </xf>
    <xf numFmtId="179" fontId="13" fillId="3" borderId="2" xfId="0" applyNumberFormat="1" applyFont="1" applyFill="1" applyBorder="1" applyAlignment="1">
      <alignment horizontal="center" vertical="center" shrinkToFit="1"/>
    </xf>
    <xf numFmtId="58" fontId="13" fillId="3" borderId="1" xfId="0" applyNumberFormat="1" applyFont="1" applyFill="1" applyBorder="1" applyAlignment="1">
      <alignment horizontal="right" vertical="center" shrinkToFit="1"/>
    </xf>
    <xf numFmtId="0" fontId="6" fillId="2" borderId="1" xfId="0" applyFont="1" applyFill="1" applyBorder="1" applyAlignment="1">
      <alignment horizontal="center" vertical="center"/>
    </xf>
    <xf numFmtId="176" fontId="7" fillId="0" borderId="1" xfId="0" applyNumberFormat="1" applyFont="1" applyBorder="1" applyAlignment="1" applyProtection="1">
      <alignment horizontal="right" vertical="center" shrinkToFit="1"/>
      <protection locked="0"/>
    </xf>
    <xf numFmtId="176" fontId="7" fillId="0" borderId="10" xfId="0" applyNumberFormat="1" applyFont="1" applyBorder="1" applyAlignment="1" applyProtection="1">
      <alignment horizontal="right" vertical="center" shrinkToFit="1"/>
      <protection locked="0"/>
    </xf>
    <xf numFmtId="0" fontId="22" fillId="0" borderId="0" xfId="0" applyFont="1">
      <alignment vertical="center"/>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3" fillId="3" borderId="0" xfId="0" applyFont="1" applyFill="1" applyAlignment="1">
      <alignment horizontal="left" vertical="top"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7" fillId="3" borderId="1" xfId="0" applyFont="1" applyFill="1" applyBorder="1" applyAlignment="1">
      <alignment horizontal="center" vertical="center" shrinkToFit="1"/>
    </xf>
    <xf numFmtId="178" fontId="15" fillId="3" borderId="7" xfId="0" applyNumberFormat="1" applyFont="1" applyFill="1" applyBorder="1" applyAlignment="1">
      <alignment horizontal="left" vertical="center"/>
    </xf>
    <xf numFmtId="178" fontId="15" fillId="3" borderId="10" xfId="0" applyNumberFormat="1" applyFont="1" applyFill="1" applyBorder="1" applyAlignment="1">
      <alignment horizontal="left" vertical="center"/>
    </xf>
    <xf numFmtId="178" fontId="15" fillId="3" borderId="8" xfId="0" applyNumberFormat="1" applyFont="1" applyFill="1" applyBorder="1" applyAlignment="1">
      <alignment horizontal="left" vertical="center"/>
    </xf>
    <xf numFmtId="0" fontId="17" fillId="3" borderId="0" xfId="0" applyFont="1" applyFill="1" applyAlignment="1">
      <alignment horizontal="left" vertical="center"/>
    </xf>
    <xf numFmtId="0" fontId="13" fillId="3" borderId="2" xfId="0" applyFont="1" applyFill="1" applyBorder="1" applyAlignment="1">
      <alignment horizontal="center" vertical="center" wrapText="1" shrinkToFit="1"/>
    </xf>
    <xf numFmtId="0" fontId="13" fillId="3" borderId="2" xfId="0" applyFont="1" applyFill="1" applyBorder="1" applyAlignment="1">
      <alignment horizontal="center" vertical="center" shrinkToFit="1"/>
    </xf>
    <xf numFmtId="0" fontId="15" fillId="3" borderId="1" xfId="0" applyFont="1" applyFill="1" applyBorder="1" applyAlignment="1">
      <alignment horizontal="center" vertical="center"/>
    </xf>
    <xf numFmtId="0" fontId="15" fillId="3" borderId="0" xfId="0" applyFont="1" applyFill="1" applyAlignment="1">
      <alignment horizontal="right" vertical="center"/>
    </xf>
    <xf numFmtId="0" fontId="13" fillId="3" borderId="4" xfId="0" applyFont="1" applyFill="1" applyBorder="1" applyAlignment="1">
      <alignment horizontal="right" vertical="center"/>
    </xf>
    <xf numFmtId="0" fontId="15" fillId="3" borderId="1" xfId="0" applyFont="1" applyFill="1" applyBorder="1" applyAlignment="1">
      <alignment horizontal="left" vertical="center" shrinkToFit="1"/>
    </xf>
    <xf numFmtId="0" fontId="15" fillId="3" borderId="1" xfId="0" applyFont="1" applyFill="1" applyBorder="1" applyAlignment="1">
      <alignment horizontal="left" vertical="center"/>
    </xf>
    <xf numFmtId="0" fontId="16" fillId="3" borderId="0" xfId="0" applyFont="1" applyFill="1" applyAlignment="1">
      <alignment horizontal="center" vertical="center"/>
    </xf>
    <xf numFmtId="0" fontId="17" fillId="3" borderId="7"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3" borderId="8" xfId="0" applyFont="1" applyFill="1" applyBorder="1" applyAlignment="1">
      <alignment horizontal="center" vertical="center" shrinkToFit="1"/>
    </xf>
    <xf numFmtId="0" fontId="15" fillId="3" borderId="7" xfId="0" applyFont="1" applyFill="1" applyBorder="1" applyAlignment="1">
      <alignment horizontal="left" vertical="center" shrinkToFit="1"/>
    </xf>
    <xf numFmtId="0" fontId="15" fillId="3" borderId="10" xfId="0" applyFont="1" applyFill="1" applyBorder="1" applyAlignment="1">
      <alignment horizontal="left" vertical="center" shrinkToFit="1"/>
    </xf>
    <xf numFmtId="0" fontId="15" fillId="3" borderId="8" xfId="0" applyFont="1" applyFill="1" applyBorder="1" applyAlignment="1">
      <alignment horizontal="left" vertical="center" shrinkToFit="1"/>
    </xf>
    <xf numFmtId="58" fontId="14" fillId="3" borderId="7" xfId="0" applyNumberFormat="1" applyFont="1" applyFill="1" applyBorder="1" applyAlignment="1">
      <alignment horizontal="center" vertical="center" wrapText="1"/>
    </xf>
    <xf numFmtId="0" fontId="14" fillId="3" borderId="0" xfId="0" applyFont="1" applyFill="1" applyAlignment="1">
      <alignment horizontal="left" vertical="top" wrapText="1"/>
    </xf>
    <xf numFmtId="0" fontId="14" fillId="3" borderId="0" xfId="0" applyFont="1" applyFill="1" applyAlignment="1">
      <alignment horizontal="left" vertical="top"/>
    </xf>
    <xf numFmtId="58" fontId="14" fillId="4" borderId="7" xfId="0" applyNumberFormat="1" applyFont="1" applyFill="1" applyBorder="1" applyAlignment="1" applyProtection="1">
      <alignment horizontal="center" vertical="center"/>
      <protection locked="0"/>
    </xf>
    <xf numFmtId="0" fontId="14" fillId="4" borderId="8" xfId="0" applyFont="1" applyFill="1" applyBorder="1" applyAlignment="1" applyProtection="1">
      <alignment horizontal="center" vertical="center"/>
      <protection locked="0"/>
    </xf>
    <xf numFmtId="58" fontId="14" fillId="4" borderId="10" xfId="0" applyNumberFormat="1" applyFont="1" applyFill="1" applyBorder="1" applyAlignment="1" applyProtection="1">
      <alignment horizontal="center" vertical="center"/>
      <protection locked="0"/>
    </xf>
    <xf numFmtId="0" fontId="12" fillId="3" borderId="1" xfId="0" applyFont="1" applyFill="1" applyBorder="1" applyAlignment="1">
      <alignment horizontal="center" vertical="center"/>
    </xf>
    <xf numFmtId="0" fontId="13" fillId="2" borderId="2" xfId="0" applyFont="1" applyFill="1" applyBorder="1" applyAlignment="1">
      <alignment horizontal="center" vertical="center"/>
    </xf>
    <xf numFmtId="176" fontId="11" fillId="2" borderId="1" xfId="0" applyNumberFormat="1" applyFont="1" applyFill="1" applyBorder="1">
      <alignment vertical="center"/>
    </xf>
    <xf numFmtId="0" fontId="14" fillId="3" borderId="3" xfId="0" applyFont="1" applyFill="1" applyBorder="1" applyAlignment="1">
      <alignment horizontal="left" vertical="top" wrapText="1"/>
    </xf>
    <xf numFmtId="0" fontId="14" fillId="3" borderId="3" xfId="0" applyFont="1" applyFill="1" applyBorder="1" applyAlignment="1">
      <alignment horizontal="left" vertical="top"/>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176" fontId="7" fillId="0" borderId="22" xfId="0" applyNumberFormat="1" applyFont="1" applyBorder="1" applyAlignment="1" applyProtection="1">
      <alignment horizontal="center" vertical="center" shrinkToFit="1"/>
      <protection locked="0"/>
    </xf>
    <xf numFmtId="1" fontId="5" fillId="2" borderId="35" xfId="0" applyNumberFormat="1" applyFont="1" applyFill="1" applyBorder="1" applyAlignment="1">
      <alignment horizontal="center" vertical="center"/>
    </xf>
    <xf numFmtId="1" fontId="5" fillId="2" borderId="22" xfId="0" applyNumberFormat="1" applyFont="1" applyFill="1" applyBorder="1" applyAlignment="1">
      <alignment horizontal="center" vertical="center"/>
    </xf>
    <xf numFmtId="1" fontId="5" fillId="2" borderId="36" xfId="0" applyNumberFormat="1" applyFont="1" applyFill="1" applyBorder="1" applyAlignment="1">
      <alignment horizontal="center" vertical="center"/>
    </xf>
    <xf numFmtId="176" fontId="7" fillId="2" borderId="1" xfId="0" applyNumberFormat="1" applyFont="1" applyFill="1" applyBorder="1" applyAlignment="1">
      <alignment horizontal="right" vertical="center" shrinkToFit="1"/>
    </xf>
    <xf numFmtId="1" fontId="6" fillId="2" borderId="7" xfId="0" applyNumberFormat="1" applyFont="1" applyFill="1" applyBorder="1" applyAlignment="1">
      <alignment horizontal="center" vertical="center"/>
    </xf>
    <xf numFmtId="1" fontId="6" fillId="2" borderId="10" xfId="0" applyNumberFormat="1" applyFont="1" applyFill="1" applyBorder="1" applyAlignment="1">
      <alignment horizontal="center" vertical="center"/>
    </xf>
    <xf numFmtId="1" fontId="6" fillId="2" borderId="8" xfId="0" applyNumberFormat="1" applyFont="1" applyFill="1" applyBorder="1" applyAlignment="1">
      <alignment horizontal="center" vertical="center"/>
    </xf>
    <xf numFmtId="176" fontId="6" fillId="2" borderId="1" xfId="0" applyNumberFormat="1" applyFont="1" applyFill="1" applyBorder="1" applyAlignment="1">
      <alignment horizontal="right" vertical="center"/>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22"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177" fontId="7" fillId="0" borderId="22" xfId="0" applyNumberFormat="1" applyFont="1" applyBorder="1" applyAlignment="1" applyProtection="1">
      <alignment horizontal="center" vertical="center" shrinkToFit="1"/>
      <protection locked="0"/>
    </xf>
    <xf numFmtId="177" fontId="7" fillId="0" borderId="23" xfId="0" applyNumberFormat="1" applyFont="1" applyBorder="1" applyAlignment="1" applyProtection="1">
      <alignment horizontal="center" vertical="center" shrinkToFit="1"/>
      <protection locked="0"/>
    </xf>
    <xf numFmtId="176" fontId="7" fillId="0" borderId="23" xfId="0" applyNumberFormat="1" applyFont="1" applyBorder="1" applyAlignment="1" applyProtection="1">
      <alignment horizontal="center" vertical="center" shrinkToFit="1"/>
      <protection locked="0"/>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0"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177" fontId="7" fillId="0" borderId="10" xfId="0" applyNumberFormat="1" applyFont="1" applyBorder="1" applyAlignment="1" applyProtection="1">
      <alignment horizontal="center" vertical="center" shrinkToFit="1"/>
      <protection locked="0"/>
    </xf>
    <xf numFmtId="177" fontId="7" fillId="0" borderId="20" xfId="0" applyNumberFormat="1" applyFont="1" applyBorder="1" applyAlignment="1" applyProtection="1">
      <alignment horizontal="center" vertical="center" shrinkToFit="1"/>
      <protection locked="0"/>
    </xf>
    <xf numFmtId="176" fontId="7" fillId="0" borderId="10" xfId="0" applyNumberFormat="1" applyFont="1" applyBorder="1" applyAlignment="1" applyProtection="1">
      <alignment horizontal="center" vertical="center" shrinkToFit="1"/>
      <protection locked="0"/>
    </xf>
    <xf numFmtId="176" fontId="7" fillId="0" borderId="20" xfId="0" applyNumberFormat="1" applyFont="1" applyBorder="1" applyAlignment="1" applyProtection="1">
      <alignment horizontal="center" vertical="center" shrinkToFit="1"/>
      <protection locked="0"/>
    </xf>
    <xf numFmtId="1" fontId="5" fillId="2" borderId="7" xfId="0" applyNumberFormat="1" applyFont="1" applyFill="1" applyBorder="1" applyAlignment="1">
      <alignment horizontal="center" vertical="center"/>
    </xf>
    <xf numFmtId="1" fontId="5" fillId="2" borderId="10"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34"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177" fontId="7" fillId="0" borderId="16" xfId="0" applyNumberFormat="1" applyFont="1" applyBorder="1" applyAlignment="1" applyProtection="1">
      <alignment horizontal="center" vertical="center" shrinkToFit="1"/>
      <protection locked="0"/>
    </xf>
    <xf numFmtId="177" fontId="7" fillId="0" borderId="17" xfId="0" applyNumberFormat="1" applyFont="1" applyBorder="1" applyAlignment="1" applyProtection="1">
      <alignment horizontal="center" vertical="center" shrinkToFit="1"/>
      <protection locked="0"/>
    </xf>
    <xf numFmtId="177" fontId="7" fillId="0" borderId="18" xfId="0" applyNumberFormat="1" applyFont="1" applyBorder="1" applyAlignment="1" applyProtection="1">
      <alignment horizontal="center" vertical="center" shrinkToFit="1"/>
      <protection locked="0"/>
    </xf>
    <xf numFmtId="176" fontId="7" fillId="0" borderId="17" xfId="0" applyNumberFormat="1" applyFont="1" applyBorder="1" applyAlignment="1" applyProtection="1">
      <alignment horizontal="center" vertical="center" shrinkToFit="1"/>
      <protection locked="0"/>
    </xf>
    <xf numFmtId="176" fontId="7" fillId="0" borderId="18" xfId="0" applyNumberFormat="1" applyFont="1" applyBorder="1" applyAlignment="1" applyProtection="1">
      <alignment horizontal="center" vertical="center" shrinkToFit="1"/>
      <protection locked="0"/>
    </xf>
    <xf numFmtId="0" fontId="5" fillId="0" borderId="8" xfId="0" applyFont="1" applyBorder="1" applyAlignment="1">
      <alignment horizontal="center" vertical="center"/>
    </xf>
    <xf numFmtId="0" fontId="5" fillId="0" borderId="7"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177" fontId="7" fillId="0" borderId="12" xfId="0" applyNumberFormat="1" applyFont="1" applyBorder="1" applyAlignment="1" applyProtection="1">
      <alignment horizontal="center" vertical="center" shrinkToFit="1"/>
      <protection locked="0"/>
    </xf>
    <xf numFmtId="177" fontId="7" fillId="0" borderId="3" xfId="0" applyNumberFormat="1" applyFont="1" applyBorder="1" applyAlignment="1" applyProtection="1">
      <alignment horizontal="center" vertical="center" shrinkToFit="1"/>
      <protection locked="0"/>
    </xf>
    <xf numFmtId="177" fontId="7" fillId="0" borderId="13" xfId="0" applyNumberFormat="1" applyFont="1" applyBorder="1" applyAlignment="1" applyProtection="1">
      <alignment horizontal="center" vertical="center" shrinkToFit="1"/>
      <protection locked="0"/>
    </xf>
    <xf numFmtId="176" fontId="7" fillId="0" borderId="12" xfId="0" applyNumberFormat="1" applyFont="1" applyBorder="1" applyAlignment="1" applyProtection="1">
      <alignment horizontal="center" vertical="center" shrinkToFit="1"/>
      <protection locked="0"/>
    </xf>
    <xf numFmtId="176" fontId="7" fillId="0" borderId="3" xfId="0" applyNumberFormat="1" applyFont="1" applyBorder="1" applyAlignment="1" applyProtection="1">
      <alignment horizontal="center" vertical="center" shrinkToFit="1"/>
      <protection locked="0"/>
    </xf>
    <xf numFmtId="176" fontId="7" fillId="0" borderId="7" xfId="0" applyNumberFormat="1" applyFont="1" applyBorder="1" applyAlignment="1" applyProtection="1">
      <alignment horizontal="center" vertical="center" shrinkToFit="1"/>
      <protection locked="0"/>
    </xf>
    <xf numFmtId="176" fontId="7" fillId="0" borderId="8" xfId="0" applyNumberFormat="1" applyFont="1" applyBorder="1" applyAlignment="1" applyProtection="1">
      <alignment horizontal="center" vertical="center" shrinkToFit="1"/>
      <protection locked="0"/>
    </xf>
    <xf numFmtId="177" fontId="7" fillId="0" borderId="7" xfId="0" applyNumberFormat="1" applyFont="1" applyBorder="1" applyAlignment="1" applyProtection="1">
      <alignment horizontal="center" vertical="center" shrinkToFit="1"/>
      <protection locked="0"/>
    </xf>
    <xf numFmtId="177" fontId="7" fillId="0" borderId="8" xfId="0" applyNumberFormat="1" applyFont="1" applyBorder="1" applyAlignment="1" applyProtection="1">
      <alignment horizontal="center" vertical="center" shrinkToFit="1"/>
      <protection locked="0"/>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14"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177" fontId="5" fillId="0" borderId="1" xfId="0" applyNumberFormat="1" applyFont="1" applyBorder="1" applyAlignment="1">
      <alignment horizontal="center" vertical="center" shrinkToFit="1"/>
    </xf>
    <xf numFmtId="0" fontId="5" fillId="0" borderId="1" xfId="0" applyFont="1" applyBorder="1" applyAlignment="1">
      <alignment horizontal="center" vertical="center" shrinkToFit="1"/>
    </xf>
    <xf numFmtId="177" fontId="5" fillId="0" borderId="2" xfId="0" applyNumberFormat="1" applyFont="1" applyBorder="1" applyAlignment="1">
      <alignment horizontal="center" vertical="center"/>
    </xf>
    <xf numFmtId="177" fontId="5" fillId="0" borderId="6" xfId="0" applyNumberFormat="1" applyFont="1" applyBorder="1" applyAlignment="1">
      <alignment horizontal="center" vertical="center"/>
    </xf>
    <xf numFmtId="0" fontId="8" fillId="0" borderId="0" xfId="0" applyFont="1" applyAlignment="1">
      <alignment horizontal="left" vertical="center"/>
    </xf>
    <xf numFmtId="0" fontId="8" fillId="0" borderId="1" xfId="0" applyFont="1" applyBorder="1" applyAlignment="1">
      <alignment horizontal="center" vertical="center"/>
    </xf>
    <xf numFmtId="178" fontId="8" fillId="0" borderId="1" xfId="0" applyNumberFormat="1" applyFont="1" applyBorder="1" applyAlignment="1" applyProtection="1">
      <alignment horizontal="center" vertical="center"/>
      <protection locked="0"/>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1"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177" fontId="5" fillId="0" borderId="27" xfId="0" applyNumberFormat="1" applyFont="1" applyBorder="1" applyAlignment="1">
      <alignment horizontal="center" vertical="center" shrinkToFit="1"/>
    </xf>
    <xf numFmtId="177" fontId="5" fillId="0" borderId="28" xfId="0" applyNumberFormat="1" applyFont="1" applyBorder="1" applyAlignment="1">
      <alignment horizontal="center" vertical="center" shrinkToFit="1"/>
    </xf>
    <xf numFmtId="177" fontId="5" fillId="0" borderId="26" xfId="0" applyNumberFormat="1" applyFont="1" applyBorder="1" applyAlignment="1">
      <alignment horizontal="center" vertical="center" shrinkToFit="1"/>
    </xf>
    <xf numFmtId="177" fontId="5" fillId="0" borderId="14" xfId="0" applyNumberFormat="1" applyFont="1" applyBorder="1" applyAlignment="1">
      <alignment horizontal="center" vertical="center" shrinkToFit="1"/>
    </xf>
    <xf numFmtId="177" fontId="5" fillId="0" borderId="4" xfId="0" applyNumberFormat="1" applyFont="1" applyBorder="1" applyAlignment="1">
      <alignment horizontal="center" vertical="center" shrinkToFit="1"/>
    </xf>
    <xf numFmtId="177" fontId="5" fillId="0" borderId="15" xfId="0" applyNumberFormat="1" applyFont="1" applyBorder="1" applyAlignment="1">
      <alignment horizontal="center" vertical="center" shrinkToFit="1"/>
    </xf>
    <xf numFmtId="177" fontId="5" fillId="0" borderId="29" xfId="0" applyNumberFormat="1" applyFont="1" applyBorder="1" applyAlignment="1">
      <alignment horizontal="center" vertical="center"/>
    </xf>
    <xf numFmtId="0" fontId="15" fillId="0" borderId="1" xfId="0" applyFont="1" applyBorder="1" applyAlignment="1" applyProtection="1">
      <alignment horizontal="left" vertical="center" shrinkToFit="1"/>
      <protection locked="0"/>
    </xf>
    <xf numFmtId="0" fontId="15" fillId="0" borderId="1" xfId="0" applyFont="1" applyBorder="1" applyAlignment="1" applyProtection="1">
      <alignment horizontal="left" vertical="center"/>
      <protection locked="0"/>
    </xf>
    <xf numFmtId="178" fontId="15" fillId="0" borderId="7" xfId="0" applyNumberFormat="1" applyFont="1" applyBorder="1" applyAlignment="1">
      <alignment horizontal="left" vertical="center"/>
    </xf>
    <xf numFmtId="178" fontId="15" fillId="0" borderId="10" xfId="0" applyNumberFormat="1" applyFont="1" applyBorder="1" applyAlignment="1">
      <alignment horizontal="left" vertical="center"/>
    </xf>
    <xf numFmtId="178" fontId="15" fillId="0" borderId="8" xfId="0" applyNumberFormat="1" applyFont="1" applyBorder="1" applyAlignment="1">
      <alignment horizontal="left" vertical="center"/>
    </xf>
    <xf numFmtId="0" fontId="15" fillId="0" borderId="1" xfId="0" applyFont="1" applyBorder="1" applyAlignment="1" applyProtection="1">
      <alignment horizontal="center" vertical="center"/>
      <protection locked="0"/>
    </xf>
    <xf numFmtId="0" fontId="15" fillId="0" borderId="7" xfId="0" applyFont="1" applyBorder="1" applyAlignment="1" applyProtection="1">
      <alignment horizontal="left" vertical="center" shrinkToFit="1"/>
      <protection locked="0"/>
    </xf>
    <xf numFmtId="0" fontId="15" fillId="0" borderId="10" xfId="0" applyFont="1" applyBorder="1" applyAlignment="1" applyProtection="1">
      <alignment horizontal="left" vertical="center" shrinkToFit="1"/>
      <protection locked="0"/>
    </xf>
    <xf numFmtId="0" fontId="15" fillId="0" borderId="8" xfId="0" applyFont="1" applyBorder="1" applyAlignment="1" applyProtection="1">
      <alignment horizontal="left" vertical="center" shrinkToFit="1"/>
      <protection locked="0"/>
    </xf>
    <xf numFmtId="58" fontId="14" fillId="0" borderId="10" xfId="0" applyNumberFormat="1" applyFont="1" applyBorder="1" applyAlignment="1" applyProtection="1">
      <alignment horizontal="center" vertical="center"/>
      <protection locked="0"/>
    </xf>
    <xf numFmtId="58" fontId="14" fillId="0" borderId="8" xfId="0" applyNumberFormat="1" applyFont="1" applyBorder="1" applyAlignment="1" applyProtection="1">
      <alignment horizontal="center" vertical="center"/>
      <protection locked="0"/>
    </xf>
    <xf numFmtId="58" fontId="14" fillId="0" borderId="7" xfId="0" applyNumberFormat="1" applyFont="1" applyBorder="1" applyAlignment="1" applyProtection="1">
      <alignment horizontal="center" vertical="center"/>
      <protection locked="0"/>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24" xfId="0" applyFont="1" applyBorder="1" applyAlignment="1">
      <alignment horizontal="center" vertical="center"/>
    </xf>
    <xf numFmtId="1"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176" fontId="7" fillId="0" borderId="19" xfId="0" applyNumberFormat="1" applyFont="1" applyBorder="1" applyAlignment="1" applyProtection="1">
      <alignment horizontal="center" vertical="center" shrinkToFit="1"/>
      <protection locked="0"/>
    </xf>
    <xf numFmtId="176" fontId="7" fillId="0" borderId="35" xfId="0" applyNumberFormat="1" applyFont="1" applyBorder="1" applyAlignment="1" applyProtection="1">
      <alignment horizontal="center" vertical="center" shrinkToFit="1"/>
      <protection locked="0"/>
    </xf>
    <xf numFmtId="176" fontId="7" fillId="0" borderId="21" xfId="0" applyNumberFormat="1" applyFont="1" applyBorder="1" applyAlignment="1" applyProtection="1">
      <alignment horizontal="center" vertical="center" shrinkToFit="1"/>
      <protection locked="0"/>
    </xf>
    <xf numFmtId="178" fontId="8" fillId="2" borderId="1" xfId="0" applyNumberFormat="1" applyFont="1" applyFill="1" applyBorder="1" applyAlignment="1">
      <alignment horizontal="center" vertical="center"/>
    </xf>
    <xf numFmtId="176" fontId="7" fillId="2" borderId="33" xfId="0" applyNumberFormat="1" applyFont="1" applyFill="1" applyBorder="1" applyAlignment="1">
      <alignment horizontal="right" vertical="center" shrinkToFit="1"/>
    </xf>
    <xf numFmtId="0" fontId="5" fillId="0" borderId="30" xfId="0" applyFont="1" applyBorder="1" applyAlignment="1">
      <alignment horizontal="center" vertical="center"/>
    </xf>
    <xf numFmtId="0" fontId="5" fillId="0" borderId="32" xfId="0" applyFont="1" applyBorder="1" applyAlignment="1">
      <alignment horizontal="center" vertical="center"/>
    </xf>
    <xf numFmtId="176" fontId="7" fillId="0" borderId="16" xfId="0" applyNumberFormat="1" applyFont="1" applyBorder="1" applyAlignment="1" applyProtection="1">
      <alignment horizontal="center" vertical="center" shrinkToFit="1"/>
      <protection locked="0"/>
    </xf>
    <xf numFmtId="0" fontId="5" fillId="0" borderId="10" xfId="0" applyFont="1" applyBorder="1" applyAlignment="1">
      <alignment horizontal="center" vertical="center"/>
    </xf>
    <xf numFmtId="0" fontId="5" fillId="0" borderId="22" xfId="0" applyFont="1" applyBorder="1" applyAlignment="1">
      <alignment horizontal="center" vertical="center"/>
    </xf>
    <xf numFmtId="0" fontId="5" fillId="0" borderId="36" xfId="0" applyFont="1" applyBorder="1" applyAlignment="1" applyProtection="1">
      <alignment horizontal="center" vertical="center" shrinkToFit="1"/>
      <protection locked="0"/>
    </xf>
    <xf numFmtId="177" fontId="7" fillId="0" borderId="35" xfId="0" applyNumberFormat="1" applyFont="1" applyBorder="1" applyAlignment="1" applyProtection="1">
      <alignment horizontal="center" vertical="center" shrinkToFit="1"/>
      <protection locked="0"/>
    </xf>
  </cellXfs>
  <cellStyles count="2">
    <cellStyle name="桁区切り" xfId="1" builtinId="6"/>
    <cellStyle name="標準" xfId="0" builtinId="0"/>
  </cellStyles>
  <dxfs count="12">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198783</xdr:colOff>
      <xdr:row>9</xdr:row>
      <xdr:rowOff>173935</xdr:rowOff>
    </xdr:from>
    <xdr:to>
      <xdr:col>4</xdr:col>
      <xdr:colOff>314739</xdr:colOff>
      <xdr:row>11</xdr:row>
      <xdr:rowOff>8282</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a:off x="3180522" y="2600739"/>
          <a:ext cx="115956" cy="5052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902804</xdr:colOff>
      <xdr:row>28</xdr:row>
      <xdr:rowOff>173935</xdr:rowOff>
    </xdr:from>
    <xdr:to>
      <xdr:col>3</xdr:col>
      <xdr:colOff>969064</xdr:colOff>
      <xdr:row>30</xdr:row>
      <xdr:rowOff>314737</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flipH="1">
          <a:off x="2542761" y="5864087"/>
          <a:ext cx="66260" cy="5135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142875</xdr:colOff>
      <xdr:row>20</xdr:row>
      <xdr:rowOff>28575</xdr:rowOff>
    </xdr:from>
    <xdr:to>
      <xdr:col>36</xdr:col>
      <xdr:colOff>0</xdr:colOff>
      <xdr:row>24</xdr:row>
      <xdr:rowOff>104775</xdr:rowOff>
    </xdr:to>
    <xdr:sp macro="" textlink="">
      <xdr:nvSpPr>
        <xdr:cNvPr id="2" name="テキスト ボックス 1">
          <a:extLst>
            <a:ext uri="{FF2B5EF4-FFF2-40B4-BE49-F238E27FC236}">
              <a16:creationId xmlns:a16="http://schemas.microsoft.com/office/drawing/2014/main" id="{57C13912-6512-49C5-A10E-E4FEC83EC96E}"/>
            </a:ext>
          </a:extLst>
        </xdr:cNvPr>
        <xdr:cNvSpPr txBox="1"/>
      </xdr:nvSpPr>
      <xdr:spPr>
        <a:xfrm>
          <a:off x="7896225" y="4838700"/>
          <a:ext cx="2400300" cy="9525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latin typeface="游ゴシック" panose="020B0400000000000000" pitchFamily="50" charset="-128"/>
              <a:ea typeface="游ゴシック" panose="020B0400000000000000" pitchFamily="50" charset="-128"/>
            </a:rPr>
            <a:t>黄色のセルを埋めてください。</a:t>
          </a:r>
          <a:endParaRPr kumimoji="1" lang="en-US" altLang="ja-JP" sz="1200" b="1">
            <a:solidFill>
              <a:schemeClr val="tx1"/>
            </a:solidFill>
            <a:latin typeface="游ゴシック" panose="020B0400000000000000" pitchFamily="50" charset="-128"/>
            <a:ea typeface="游ゴシック" panose="020B0400000000000000" pitchFamily="50" charset="-128"/>
          </a:endParaRPr>
        </a:p>
      </xdr:txBody>
    </xdr:sp>
    <xdr:clientData/>
  </xdr:twoCellAnchor>
  <xdr:oneCellAnchor>
    <xdr:from>
      <xdr:col>22</xdr:col>
      <xdr:colOff>107769</xdr:colOff>
      <xdr:row>1</xdr:row>
      <xdr:rowOff>62834</xdr:rowOff>
    </xdr:from>
    <xdr:ext cx="2501348" cy="564514"/>
    <xdr:sp macro="" textlink="">
      <xdr:nvSpPr>
        <xdr:cNvPr id="3" name="テキスト ボックス 2">
          <a:extLst>
            <a:ext uri="{FF2B5EF4-FFF2-40B4-BE49-F238E27FC236}">
              <a16:creationId xmlns:a16="http://schemas.microsoft.com/office/drawing/2014/main" id="{5DC8B681-92C7-48AA-945E-02C784C2F8C7}"/>
            </a:ext>
          </a:extLst>
        </xdr:cNvPr>
        <xdr:cNvSpPr txBox="1"/>
      </xdr:nvSpPr>
      <xdr:spPr>
        <a:xfrm>
          <a:off x="6594294" y="300959"/>
          <a:ext cx="2501348" cy="564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latin typeface="游ゴシック" panose="020B0400000000000000" pitchFamily="50" charset="-128"/>
              <a:ea typeface="游ゴシック" panose="020B0400000000000000" pitchFamily="50" charset="-128"/>
            </a:rPr>
            <a:t>日付の入力は西暦で入力願います。</a:t>
          </a:r>
        </a:p>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表示は和暦へ自動変換されます。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28</xdr:col>
      <xdr:colOff>108916</xdr:colOff>
      <xdr:row>20</xdr:row>
      <xdr:rowOff>123825</xdr:rowOff>
    </xdr:from>
    <xdr:to>
      <xdr:col>33</xdr:col>
      <xdr:colOff>538595</xdr:colOff>
      <xdr:row>24</xdr:row>
      <xdr:rowOff>198368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147891" y="4933950"/>
          <a:ext cx="2325154" cy="95084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latin typeface="游ゴシック" panose="020B0400000000000000" pitchFamily="50" charset="-128"/>
              <a:ea typeface="游ゴシック" panose="020B0400000000000000" pitchFamily="50" charset="-128"/>
            </a:rPr>
            <a:t>黄色のセルを埋めてください。</a:t>
          </a:r>
          <a:endParaRPr kumimoji="1" lang="en-US" altLang="ja-JP" sz="1200" b="1">
            <a:solidFill>
              <a:schemeClr val="tx1"/>
            </a:solidFill>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J73"/>
  <sheetViews>
    <sheetView tabSelected="1" view="pageBreakPreview" zoomScaleSheetLayoutView="100" workbookViewId="0"/>
  </sheetViews>
  <sheetFormatPr defaultColWidth="9" defaultRowHeight="18.75"/>
  <cols>
    <col min="1" max="1" width="3.75" style="6" customWidth="1"/>
    <col min="2" max="2" width="4.625" style="6" customWidth="1"/>
    <col min="3" max="3" width="17.75" style="6" customWidth="1"/>
    <col min="4" max="6" width="17.625" style="6" customWidth="1"/>
    <col min="7" max="7" width="19.25" style="6" customWidth="1"/>
    <col min="8" max="8" width="17.625" style="6" customWidth="1"/>
    <col min="9" max="9" width="4.25" style="6" customWidth="1"/>
    <col min="10" max="10" width="12.375" style="6" customWidth="1"/>
    <col min="11" max="16384" width="9" style="6"/>
  </cols>
  <sheetData>
    <row r="1" spans="1:10" ht="20.25" customHeight="1">
      <c r="H1" s="89" t="s">
        <v>0</v>
      </c>
      <c r="I1" s="89"/>
    </row>
    <row r="2" spans="1:10" ht="26.25" customHeight="1">
      <c r="A2" s="93" t="s">
        <v>1</v>
      </c>
      <c r="B2" s="93"/>
      <c r="C2" s="93"/>
      <c r="D2" s="93"/>
      <c r="E2" s="93"/>
      <c r="F2" s="93"/>
      <c r="G2" s="93"/>
      <c r="H2" s="93"/>
      <c r="I2" s="93"/>
      <c r="J2" s="8"/>
    </row>
    <row r="3" spans="1:10" ht="6" customHeight="1">
      <c r="C3" s="7"/>
      <c r="D3" s="7"/>
      <c r="E3" s="7"/>
      <c r="F3" s="7"/>
      <c r="G3" s="7"/>
      <c r="H3" s="7"/>
      <c r="I3" s="8"/>
      <c r="J3" s="8"/>
    </row>
    <row r="4" spans="1:10" ht="18" customHeight="1">
      <c r="H4" s="90" t="s">
        <v>2</v>
      </c>
      <c r="I4" s="90"/>
    </row>
    <row r="5" spans="1:10" ht="33" customHeight="1">
      <c r="A5" s="81" t="s">
        <v>3</v>
      </c>
      <c r="B5" s="81"/>
      <c r="C5" s="81"/>
      <c r="D5" s="91" t="s">
        <v>4</v>
      </c>
      <c r="E5" s="91"/>
      <c r="F5" s="91"/>
      <c r="G5" s="91"/>
      <c r="H5" s="91"/>
      <c r="I5" s="91"/>
    </row>
    <row r="6" spans="1:10" ht="33" customHeight="1">
      <c r="A6" s="94" t="s">
        <v>5</v>
      </c>
      <c r="B6" s="95"/>
      <c r="C6" s="96"/>
      <c r="D6" s="97" t="s">
        <v>6</v>
      </c>
      <c r="E6" s="98"/>
      <c r="F6" s="98"/>
      <c r="G6" s="98"/>
      <c r="H6" s="98"/>
      <c r="I6" s="99"/>
    </row>
    <row r="7" spans="1:10" ht="33" customHeight="1">
      <c r="A7" s="81" t="s">
        <v>7</v>
      </c>
      <c r="B7" s="81"/>
      <c r="C7" s="81"/>
      <c r="D7" s="92" t="s">
        <v>8</v>
      </c>
      <c r="E7" s="92"/>
      <c r="F7" s="92"/>
      <c r="G7" s="92"/>
      <c r="H7" s="92"/>
      <c r="I7" s="92"/>
    </row>
    <row r="8" spans="1:10" ht="33.75" customHeight="1">
      <c r="A8" s="81" t="s">
        <v>9</v>
      </c>
      <c r="B8" s="81"/>
      <c r="C8" s="81"/>
      <c r="D8" s="82">
        <v>45778</v>
      </c>
      <c r="E8" s="83"/>
      <c r="F8" s="83"/>
      <c r="G8" s="83"/>
      <c r="H8" s="83"/>
      <c r="I8" s="84"/>
    </row>
    <row r="9" spans="1:10" ht="14.25" customHeight="1"/>
    <row r="10" spans="1:10" ht="22.5" customHeight="1">
      <c r="A10" s="85" t="s">
        <v>10</v>
      </c>
      <c r="B10" s="85"/>
      <c r="C10" s="85"/>
    </row>
    <row r="11" spans="1:10" ht="34.5" customHeight="1">
      <c r="C11" s="10" t="s">
        <v>11</v>
      </c>
      <c r="D11" s="86" t="s">
        <v>12</v>
      </c>
      <c r="E11" s="87"/>
      <c r="F11" s="12" t="s">
        <v>13</v>
      </c>
      <c r="G11" s="13" t="s">
        <v>14</v>
      </c>
    </row>
    <row r="12" spans="1:10" ht="30" customHeight="1">
      <c r="C12" s="14">
        <v>10</v>
      </c>
      <c r="D12" s="88">
        <v>1</v>
      </c>
      <c r="E12" s="88"/>
      <c r="F12" s="15">
        <f>D12/C12</f>
        <v>0.1</v>
      </c>
      <c r="G12" s="15" t="str">
        <f>IF(D12&gt;=2,"100％","50％")</f>
        <v>50％</v>
      </c>
    </row>
    <row r="13" spans="1:10" ht="51" customHeight="1">
      <c r="C13" s="76" t="s">
        <v>15</v>
      </c>
      <c r="D13" s="76"/>
      <c r="E13" s="76"/>
      <c r="F13" s="76"/>
      <c r="G13" s="76"/>
      <c r="H13" s="76"/>
      <c r="I13" s="76"/>
    </row>
    <row r="14" spans="1:10" ht="8.25" customHeight="1">
      <c r="C14" s="16"/>
      <c r="D14" s="16"/>
      <c r="E14" s="17"/>
      <c r="F14" s="17"/>
      <c r="G14" s="17"/>
      <c r="H14" s="17"/>
    </row>
    <row r="15" spans="1:10" ht="44.25" customHeight="1">
      <c r="C15" s="18" t="s">
        <v>16</v>
      </c>
      <c r="D15" s="77" t="s">
        <v>17</v>
      </c>
      <c r="E15" s="78"/>
      <c r="F15" s="79" t="s">
        <v>18</v>
      </c>
      <c r="G15" s="80"/>
    </row>
    <row r="16" spans="1:10" ht="24.75" customHeight="1">
      <c r="C16" s="19" t="s">
        <v>19</v>
      </c>
      <c r="D16" s="72" t="s">
        <v>20</v>
      </c>
      <c r="E16" s="73"/>
      <c r="F16" s="74" t="s">
        <v>21</v>
      </c>
      <c r="G16" s="75"/>
    </row>
    <row r="17" spans="1:7" ht="24.75" customHeight="1">
      <c r="C17" s="19" t="s">
        <v>22</v>
      </c>
      <c r="D17" s="72" t="s">
        <v>23</v>
      </c>
      <c r="E17" s="73"/>
      <c r="F17" s="74" t="s">
        <v>24</v>
      </c>
      <c r="G17" s="75"/>
    </row>
    <row r="18" spans="1:7" ht="24.75" customHeight="1">
      <c r="C18" s="19" t="s">
        <v>25</v>
      </c>
      <c r="D18" s="100" t="s">
        <v>23</v>
      </c>
      <c r="E18" s="73"/>
      <c r="F18" s="100" t="s">
        <v>23</v>
      </c>
      <c r="G18" s="73"/>
    </row>
    <row r="19" spans="1:7" ht="24.75" customHeight="1">
      <c r="C19" s="20" t="s">
        <v>26</v>
      </c>
      <c r="D19" s="103"/>
      <c r="E19" s="104"/>
      <c r="F19" s="103"/>
      <c r="G19" s="104"/>
    </row>
    <row r="20" spans="1:7" ht="24.75" customHeight="1">
      <c r="C20" s="19" t="s">
        <v>27</v>
      </c>
      <c r="D20" s="105"/>
      <c r="E20" s="104"/>
      <c r="F20" s="103"/>
      <c r="G20" s="104"/>
    </row>
    <row r="21" spans="1:7" ht="24.75" customHeight="1">
      <c r="C21" s="19" t="s">
        <v>28</v>
      </c>
      <c r="D21" s="105"/>
      <c r="E21" s="104"/>
      <c r="F21" s="103"/>
      <c r="G21" s="104"/>
    </row>
    <row r="22" spans="1:7" ht="24.75" customHeight="1">
      <c r="C22" s="19" t="s">
        <v>29</v>
      </c>
      <c r="D22" s="105"/>
      <c r="E22" s="104"/>
      <c r="F22" s="103"/>
      <c r="G22" s="104"/>
    </row>
    <row r="23" spans="1:7" ht="24.75" customHeight="1">
      <c r="C23" s="19" t="s">
        <v>30</v>
      </c>
      <c r="D23" s="105"/>
      <c r="E23" s="104"/>
      <c r="F23" s="103"/>
      <c r="G23" s="104"/>
    </row>
    <row r="24" spans="1:7" ht="24.75" customHeight="1">
      <c r="C24" s="19" t="s">
        <v>31</v>
      </c>
      <c r="D24" s="105"/>
      <c r="E24" s="104"/>
      <c r="F24" s="103"/>
      <c r="G24" s="104"/>
    </row>
    <row r="25" spans="1:7" ht="24.75" customHeight="1">
      <c r="C25" s="21" t="s">
        <v>32</v>
      </c>
      <c r="D25" s="105"/>
      <c r="E25" s="104"/>
      <c r="F25" s="103"/>
      <c r="G25" s="104"/>
    </row>
    <row r="26" spans="1:7" ht="4.5" customHeight="1"/>
    <row r="27" spans="1:7" ht="8.25" customHeight="1"/>
    <row r="28" spans="1:7" ht="20.25" customHeight="1">
      <c r="A28" s="85" t="s">
        <v>33</v>
      </c>
      <c r="B28" s="85"/>
      <c r="C28" s="85"/>
    </row>
    <row r="29" spans="1:7" ht="20.25" customHeight="1">
      <c r="A29" s="85" t="s">
        <v>34</v>
      </c>
      <c r="B29" s="85"/>
      <c r="C29" s="85"/>
    </row>
    <row r="30" spans="1:7" ht="9" customHeight="1">
      <c r="A30" s="9"/>
      <c r="B30" s="9"/>
      <c r="C30" s="9"/>
    </row>
    <row r="31" spans="1:7" ht="24.75" customHeight="1">
      <c r="C31" s="22" t="s">
        <v>35</v>
      </c>
      <c r="D31" s="22" t="s">
        <v>36</v>
      </c>
      <c r="E31" s="13" t="s">
        <v>37</v>
      </c>
      <c r="F31" s="13" t="s">
        <v>38</v>
      </c>
    </row>
    <row r="32" spans="1:7" ht="24.75" customHeight="1">
      <c r="C32" s="23">
        <v>2.5</v>
      </c>
      <c r="D32" s="23">
        <v>10</v>
      </c>
      <c r="E32" s="24">
        <f>'別紙　算出書 (記載例)'!$AM$20</f>
        <v>1650000</v>
      </c>
      <c r="F32" s="24">
        <f>E32*G12</f>
        <v>825000</v>
      </c>
    </row>
    <row r="33" spans="1:8" ht="28.5" customHeight="1">
      <c r="C33" s="101" t="s">
        <v>39</v>
      </c>
      <c r="D33" s="102"/>
      <c r="E33" s="102"/>
      <c r="F33" s="102"/>
      <c r="G33" s="102"/>
      <c r="H33" s="102"/>
    </row>
    <row r="34" spans="1:8" ht="10.5" customHeight="1"/>
    <row r="35" spans="1:8" ht="10.5" customHeight="1"/>
    <row r="36" spans="1:8" ht="22.5" customHeight="1">
      <c r="A36" s="85" t="s">
        <v>40</v>
      </c>
      <c r="B36" s="85"/>
      <c r="C36" s="85"/>
    </row>
    <row r="37" spans="1:8" ht="30" customHeight="1">
      <c r="C37" s="11" t="s">
        <v>41</v>
      </c>
      <c r="D37" s="11" t="s">
        <v>42</v>
      </c>
      <c r="E37" s="11" t="s">
        <v>43</v>
      </c>
      <c r="F37" s="11" t="s">
        <v>44</v>
      </c>
      <c r="G37" s="25" t="s">
        <v>45</v>
      </c>
    </row>
    <row r="38" spans="1:8" ht="30" customHeight="1">
      <c r="C38" s="26" t="s">
        <v>46</v>
      </c>
      <c r="D38" s="66">
        <v>45931</v>
      </c>
      <c r="E38" s="66">
        <v>45992</v>
      </c>
      <c r="F38" s="27">
        <v>100000</v>
      </c>
      <c r="G38" s="28">
        <f>F38*$G$12</f>
        <v>50000</v>
      </c>
    </row>
    <row r="39" spans="1:8" ht="30" customHeight="1">
      <c r="C39" s="11" t="s">
        <v>47</v>
      </c>
      <c r="D39" s="66">
        <v>45870</v>
      </c>
      <c r="E39" s="66">
        <v>45992</v>
      </c>
      <c r="F39" s="27">
        <v>500000</v>
      </c>
      <c r="G39" s="28">
        <f t="shared" ref="G39:G40" si="0">F39*$G$12</f>
        <v>250000</v>
      </c>
    </row>
    <row r="40" spans="1:8" ht="30" customHeight="1">
      <c r="C40" s="29"/>
      <c r="D40" s="29"/>
      <c r="E40" s="29"/>
      <c r="F40" s="30"/>
      <c r="G40" s="28">
        <f t="shared" si="0"/>
        <v>0</v>
      </c>
    </row>
    <row r="41" spans="1:8" ht="30" customHeight="1">
      <c r="C41" s="31"/>
      <c r="D41" s="32"/>
      <c r="E41" s="32"/>
      <c r="F41" s="33"/>
      <c r="G41" s="28">
        <f>F41*$G$12</f>
        <v>0</v>
      </c>
    </row>
    <row r="42" spans="1:8" ht="30" customHeight="1">
      <c r="C42" s="32"/>
      <c r="D42" s="32"/>
      <c r="E42" s="32"/>
      <c r="F42" s="34"/>
      <c r="G42" s="28">
        <f t="shared" ref="G42:G43" si="1">F42*$G$12</f>
        <v>0</v>
      </c>
    </row>
    <row r="43" spans="1:8" ht="30" customHeight="1">
      <c r="C43" s="32"/>
      <c r="D43" s="32"/>
      <c r="E43" s="32"/>
      <c r="F43" s="34"/>
      <c r="G43" s="28">
        <f t="shared" si="1"/>
        <v>0</v>
      </c>
    </row>
    <row r="44" spans="1:8" ht="30" customHeight="1">
      <c r="C44" s="31"/>
      <c r="D44" s="32"/>
      <c r="E44" s="32"/>
      <c r="F44" s="33"/>
      <c r="G44" s="28">
        <f>F44*$G$12</f>
        <v>0</v>
      </c>
    </row>
    <row r="45" spans="1:8" ht="30" customHeight="1">
      <c r="C45" s="32"/>
      <c r="D45" s="32"/>
      <c r="E45" s="32"/>
      <c r="F45" s="34"/>
      <c r="G45" s="28">
        <f t="shared" ref="G45:G46" si="2">F45*$G$12</f>
        <v>0</v>
      </c>
    </row>
    <row r="46" spans="1:8" ht="30" customHeight="1">
      <c r="C46" s="32"/>
      <c r="D46" s="32"/>
      <c r="E46" s="32"/>
      <c r="F46" s="34"/>
      <c r="G46" s="28">
        <f t="shared" si="2"/>
        <v>0</v>
      </c>
    </row>
    <row r="47" spans="1:8" ht="30" customHeight="1">
      <c r="C47" s="31"/>
      <c r="D47" s="32"/>
      <c r="E47" s="32"/>
      <c r="F47" s="33"/>
      <c r="G47" s="28">
        <f>F47*$G$12</f>
        <v>0</v>
      </c>
    </row>
    <row r="48" spans="1:8" ht="30" customHeight="1">
      <c r="C48" s="111" t="s">
        <v>48</v>
      </c>
      <c r="D48" s="112"/>
      <c r="E48" s="35"/>
      <c r="F48" s="36">
        <f>SUM(F38:F47)</f>
        <v>600000</v>
      </c>
      <c r="G48" s="37">
        <f>SUM(G38:G40)</f>
        <v>300000</v>
      </c>
    </row>
    <row r="49" spans="1:8" ht="25.5" customHeight="1">
      <c r="C49" s="109" t="s">
        <v>49</v>
      </c>
      <c r="D49" s="110"/>
      <c r="E49" s="110"/>
      <c r="F49" s="110"/>
      <c r="G49" s="102"/>
      <c r="H49" s="102"/>
    </row>
    <row r="50" spans="1:8" ht="4.5" customHeight="1"/>
    <row r="51" spans="1:8" ht="22.5" customHeight="1">
      <c r="A51" s="8" t="s">
        <v>50</v>
      </c>
      <c r="B51" s="8"/>
      <c r="C51" s="8"/>
    </row>
    <row r="52" spans="1:8" ht="30" customHeight="1">
      <c r="C52" s="23" t="s">
        <v>51</v>
      </c>
      <c r="D52" s="23" t="s">
        <v>52</v>
      </c>
      <c r="E52" s="11" t="s">
        <v>53</v>
      </c>
      <c r="F52" s="11" t="s">
        <v>54</v>
      </c>
      <c r="G52" s="23" t="s">
        <v>55</v>
      </c>
      <c r="H52" s="13" t="s">
        <v>56</v>
      </c>
    </row>
    <row r="53" spans="1:8" ht="30" customHeight="1">
      <c r="C53" s="22" t="s">
        <v>57</v>
      </c>
      <c r="D53" s="22" t="s">
        <v>58</v>
      </c>
      <c r="E53" s="67">
        <v>45778</v>
      </c>
      <c r="F53" s="67">
        <v>46082</v>
      </c>
      <c r="G53" s="27">
        <v>100000</v>
      </c>
      <c r="H53" s="28">
        <f t="shared" ref="H53:H62" si="3">G53*$G$12</f>
        <v>50000</v>
      </c>
    </row>
    <row r="54" spans="1:8" ht="30" customHeight="1">
      <c r="C54" s="29"/>
      <c r="D54" s="29"/>
      <c r="E54" s="29"/>
      <c r="F54" s="29"/>
      <c r="G54" s="38"/>
      <c r="H54" s="28">
        <f t="shared" si="3"/>
        <v>0</v>
      </c>
    </row>
    <row r="55" spans="1:8" ht="30" customHeight="1">
      <c r="C55" s="39"/>
      <c r="D55" s="39"/>
      <c r="E55" s="39"/>
      <c r="F55" s="39"/>
      <c r="G55" s="33"/>
      <c r="H55" s="28">
        <f t="shared" si="3"/>
        <v>0</v>
      </c>
    </row>
    <row r="56" spans="1:8" ht="30" customHeight="1">
      <c r="C56" s="32"/>
      <c r="D56" s="32"/>
      <c r="E56" s="32"/>
      <c r="F56" s="32"/>
      <c r="G56" s="40"/>
      <c r="H56" s="28">
        <f t="shared" si="3"/>
        <v>0</v>
      </c>
    </row>
    <row r="57" spans="1:8" ht="30" customHeight="1">
      <c r="C57" s="39"/>
      <c r="D57" s="39"/>
      <c r="E57" s="39"/>
      <c r="F57" s="39"/>
      <c r="G57" s="33"/>
      <c r="H57" s="28">
        <f t="shared" si="3"/>
        <v>0</v>
      </c>
    </row>
    <row r="58" spans="1:8" ht="30" customHeight="1">
      <c r="C58" s="32"/>
      <c r="D58" s="32"/>
      <c r="E58" s="32"/>
      <c r="F58" s="32"/>
      <c r="G58" s="40"/>
      <c r="H58" s="28">
        <f t="shared" si="3"/>
        <v>0</v>
      </c>
    </row>
    <row r="59" spans="1:8" ht="30" customHeight="1">
      <c r="C59" s="39"/>
      <c r="D59" s="39"/>
      <c r="E59" s="39"/>
      <c r="F59" s="39"/>
      <c r="G59" s="33"/>
      <c r="H59" s="28">
        <f t="shared" si="3"/>
        <v>0</v>
      </c>
    </row>
    <row r="60" spans="1:8" ht="30" customHeight="1">
      <c r="C60" s="32"/>
      <c r="D60" s="32"/>
      <c r="E60" s="32"/>
      <c r="F60" s="32"/>
      <c r="G60" s="40"/>
      <c r="H60" s="28">
        <f t="shared" si="3"/>
        <v>0</v>
      </c>
    </row>
    <row r="61" spans="1:8" ht="30" customHeight="1">
      <c r="C61" s="39"/>
      <c r="D61" s="39"/>
      <c r="E61" s="39"/>
      <c r="F61" s="39"/>
      <c r="G61" s="33"/>
      <c r="H61" s="28">
        <f t="shared" si="3"/>
        <v>0</v>
      </c>
    </row>
    <row r="62" spans="1:8" ht="30" customHeight="1">
      <c r="C62" s="32"/>
      <c r="D62" s="32"/>
      <c r="E62" s="32"/>
      <c r="F62" s="32"/>
      <c r="G62" s="40"/>
      <c r="H62" s="28">
        <f t="shared" si="3"/>
        <v>0</v>
      </c>
    </row>
    <row r="63" spans="1:8" ht="30" customHeight="1">
      <c r="C63" s="106" t="s">
        <v>48</v>
      </c>
      <c r="D63" s="106"/>
      <c r="E63" s="42"/>
      <c r="F63" s="42"/>
      <c r="G63" s="37">
        <f>SUM(G53:G62)</f>
        <v>100000</v>
      </c>
      <c r="H63" s="36">
        <f>SUM(H53:H54)</f>
        <v>50000</v>
      </c>
    </row>
    <row r="64" spans="1:8" ht="13.5" customHeight="1">
      <c r="C64" s="109" t="s">
        <v>49</v>
      </c>
      <c r="D64" s="110"/>
      <c r="E64" s="110"/>
      <c r="F64" s="110"/>
      <c r="G64" s="102"/>
      <c r="H64" s="102"/>
    </row>
    <row r="65" spans="1:9" ht="4.5" customHeight="1"/>
    <row r="66" spans="1:9" ht="22.5" customHeight="1">
      <c r="A66" s="85" t="s">
        <v>59</v>
      </c>
      <c r="B66" s="85"/>
      <c r="C66" s="85"/>
    </row>
    <row r="67" spans="1:9" ht="30" customHeight="1">
      <c r="C67" s="43"/>
      <c r="D67" s="107" t="s">
        <v>60</v>
      </c>
      <c r="E67" s="107"/>
    </row>
    <row r="68" spans="1:9" ht="30" customHeight="1">
      <c r="C68" s="41" t="s">
        <v>48</v>
      </c>
      <c r="D68" s="108">
        <f>MIN(3000000,(F32+G48+H63))</f>
        <v>1175000</v>
      </c>
      <c r="E68" s="108"/>
    </row>
    <row r="69" spans="1:9" ht="4.5" customHeight="1"/>
    <row r="70" spans="1:9" ht="108.75" customHeight="1">
      <c r="B70" s="44" t="s">
        <v>61</v>
      </c>
      <c r="C70" s="101" t="s">
        <v>62</v>
      </c>
      <c r="D70" s="101"/>
      <c r="E70" s="101"/>
      <c r="F70" s="101"/>
      <c r="G70" s="101"/>
      <c r="H70" s="101"/>
      <c r="I70" s="101"/>
    </row>
    <row r="71" spans="1:9" ht="6" customHeight="1">
      <c r="C71" s="45" t="s">
        <v>63</v>
      </c>
    </row>
    <row r="72" spans="1:9" ht="22.5" customHeight="1">
      <c r="C72" s="45"/>
    </row>
    <row r="73" spans="1:9" ht="22.5" customHeight="1">
      <c r="C73" s="45"/>
      <c r="E73" s="46"/>
    </row>
  </sheetData>
  <sheetProtection sheet="1" selectLockedCells="1" selectUnlockedCells="1"/>
  <mergeCells count="49">
    <mergeCell ref="F24:G24"/>
    <mergeCell ref="D25:E25"/>
    <mergeCell ref="F25:G25"/>
    <mergeCell ref="A36:C36"/>
    <mergeCell ref="C49:H49"/>
    <mergeCell ref="C48:D48"/>
    <mergeCell ref="C70:I70"/>
    <mergeCell ref="C63:D63"/>
    <mergeCell ref="A66:C66"/>
    <mergeCell ref="D67:E67"/>
    <mergeCell ref="D68:E68"/>
    <mergeCell ref="C64:H64"/>
    <mergeCell ref="D18:E18"/>
    <mergeCell ref="F18:G18"/>
    <mergeCell ref="A28:C28"/>
    <mergeCell ref="C33:H33"/>
    <mergeCell ref="A29:C29"/>
    <mergeCell ref="D19:E19"/>
    <mergeCell ref="F19:G19"/>
    <mergeCell ref="D20:E20"/>
    <mergeCell ref="F20:G20"/>
    <mergeCell ref="D21:E21"/>
    <mergeCell ref="F21:G21"/>
    <mergeCell ref="D22:E22"/>
    <mergeCell ref="F22:G22"/>
    <mergeCell ref="D23:E23"/>
    <mergeCell ref="F23:G23"/>
    <mergeCell ref="D24:E24"/>
    <mergeCell ref="H1:I1"/>
    <mergeCell ref="H4:I4"/>
    <mergeCell ref="A5:C5"/>
    <mergeCell ref="D5:I5"/>
    <mergeCell ref="A7:C7"/>
    <mergeCell ref="D7:I7"/>
    <mergeCell ref="A2:I2"/>
    <mergeCell ref="A6:C6"/>
    <mergeCell ref="D6:I6"/>
    <mergeCell ref="A8:C8"/>
    <mergeCell ref="D8:I8"/>
    <mergeCell ref="A10:C10"/>
    <mergeCell ref="D11:E11"/>
    <mergeCell ref="D12:E12"/>
    <mergeCell ref="D17:E17"/>
    <mergeCell ref="F17:G17"/>
    <mergeCell ref="C13:I13"/>
    <mergeCell ref="D15:E15"/>
    <mergeCell ref="F15:G15"/>
    <mergeCell ref="D16:E16"/>
    <mergeCell ref="F16:G16"/>
  </mergeCells>
  <phoneticPr fontId="1"/>
  <printOptions horizontalCentered="1"/>
  <pageMargins left="0.70866141732283472" right="0.70866141732283472" top="0.74803149606299213" bottom="0.74803149606299213" header="0.31496062992125984" footer="0.31496062992125984"/>
  <pageSetup paperSize="9" scale="60"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86917-E840-4F80-BB99-F2F02027B2B8}">
  <sheetPr>
    <tabColor rgb="FFFF0000"/>
  </sheetPr>
  <dimension ref="A1:AT63"/>
  <sheetViews>
    <sheetView view="pageBreakPreview" zoomScaleNormal="100" zoomScaleSheetLayoutView="100" workbookViewId="0">
      <selection activeCell="B1" sqref="B1"/>
    </sheetView>
  </sheetViews>
  <sheetFormatPr defaultRowHeight="13.5"/>
  <cols>
    <col min="2" max="32" width="3.625" customWidth="1"/>
    <col min="33" max="34" width="13.125" customWidth="1"/>
    <col min="35" max="38" width="4.125" customWidth="1"/>
    <col min="39" max="43" width="4.375" customWidth="1"/>
  </cols>
  <sheetData>
    <row r="1" spans="1:46" ht="18.7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46" ht="24">
      <c r="A2" s="1"/>
      <c r="B2" s="177" t="s">
        <v>64</v>
      </c>
      <c r="C2" s="177"/>
      <c r="D2" s="177"/>
      <c r="E2" s="177"/>
      <c r="F2" s="177"/>
      <c r="G2" s="177"/>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46" ht="18.7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46" ht="21.75" customHeight="1">
      <c r="A4" s="1"/>
      <c r="B4" s="1"/>
      <c r="C4" s="1"/>
      <c r="D4" s="1"/>
      <c r="E4" s="1"/>
      <c r="F4" s="1"/>
      <c r="G4" s="1"/>
      <c r="H4" s="1"/>
      <c r="I4" s="1"/>
      <c r="J4" s="1"/>
      <c r="K4" s="1"/>
      <c r="L4" s="1"/>
      <c r="M4" s="178" t="s">
        <v>65</v>
      </c>
      <c r="N4" s="178"/>
      <c r="O4" s="178"/>
      <c r="P4" s="178"/>
      <c r="Q4" s="178"/>
      <c r="R4" s="179">
        <v>45778</v>
      </c>
      <c r="S4" s="179"/>
      <c r="T4" s="179"/>
      <c r="U4" s="179"/>
      <c r="V4" s="179"/>
      <c r="W4" s="5"/>
      <c r="X4" s="4"/>
      <c r="Y4" s="4"/>
      <c r="Z4" s="4"/>
      <c r="AA4" s="1"/>
      <c r="AB4" s="1"/>
      <c r="AC4" s="1"/>
      <c r="AD4" s="1"/>
      <c r="AE4" s="1"/>
      <c r="AF4" s="1"/>
      <c r="AG4" s="1"/>
      <c r="AH4" s="1"/>
      <c r="AI4" s="1"/>
    </row>
    <row r="5" spans="1:46" ht="19.5" customHeight="1">
      <c r="A5" s="1"/>
      <c r="B5" s="1"/>
      <c r="C5" s="1"/>
      <c r="D5" s="2" t="s">
        <v>66</v>
      </c>
      <c r="E5" s="1"/>
      <c r="F5" s="1"/>
      <c r="G5" s="1"/>
      <c r="H5" s="1"/>
      <c r="I5" s="1"/>
      <c r="J5" s="1"/>
      <c r="K5" s="1"/>
      <c r="L5" s="71"/>
      <c r="M5" s="1"/>
      <c r="N5" s="1"/>
      <c r="O5" s="1"/>
      <c r="P5" s="1"/>
      <c r="Q5" s="1"/>
      <c r="R5" s="3"/>
      <c r="S5" s="3"/>
      <c r="T5" s="3"/>
      <c r="U5" s="3"/>
      <c r="V5" s="3"/>
      <c r="W5" s="4"/>
      <c r="X5" s="4"/>
      <c r="Y5" s="4"/>
      <c r="Z5" s="4"/>
      <c r="AA5" s="1"/>
      <c r="AB5" s="1"/>
      <c r="AC5" s="1"/>
      <c r="AD5" s="1"/>
      <c r="AE5" s="1"/>
      <c r="AF5" s="1"/>
      <c r="AG5" s="1"/>
      <c r="AH5" s="1"/>
      <c r="AI5" s="1"/>
    </row>
    <row r="6" spans="1:46" ht="18.75">
      <c r="A6" s="1"/>
      <c r="B6" s="180" t="s">
        <v>67</v>
      </c>
      <c r="C6" s="181"/>
      <c r="D6" s="183" t="s">
        <v>68</v>
      </c>
      <c r="E6" s="184"/>
      <c r="F6" s="184"/>
      <c r="G6" s="184"/>
      <c r="H6" s="181"/>
      <c r="I6" s="183" t="s">
        <v>69</v>
      </c>
      <c r="J6" s="184"/>
      <c r="K6" s="184"/>
      <c r="L6" s="181"/>
      <c r="M6" s="185" t="s">
        <v>70</v>
      </c>
      <c r="N6" s="186"/>
      <c r="O6" s="186"/>
      <c r="P6" s="186"/>
      <c r="Q6" s="187"/>
      <c r="R6" s="191" t="s">
        <v>71</v>
      </c>
      <c r="S6" s="191"/>
      <c r="T6" s="191"/>
      <c r="U6" s="191"/>
      <c r="V6" s="191"/>
      <c r="W6" s="191"/>
      <c r="X6" s="191"/>
      <c r="Y6" s="191"/>
      <c r="Z6" s="191"/>
      <c r="AA6" s="191"/>
      <c r="AB6" s="191"/>
      <c r="AC6" s="191"/>
      <c r="AD6" s="191"/>
      <c r="AE6" s="191"/>
      <c r="AF6" s="191"/>
      <c r="AG6" s="175" t="s">
        <v>72</v>
      </c>
      <c r="AH6" s="175" t="s">
        <v>73</v>
      </c>
      <c r="AI6" s="183" t="s">
        <v>74</v>
      </c>
      <c r="AJ6" s="184"/>
      <c r="AK6" s="184"/>
      <c r="AL6" s="181"/>
      <c r="AM6" s="168" t="s">
        <v>75</v>
      </c>
      <c r="AN6" s="169"/>
      <c r="AO6" s="169"/>
      <c r="AP6" s="169"/>
      <c r="AQ6" s="148"/>
      <c r="AR6" s="1"/>
      <c r="AS6" s="1"/>
      <c r="AT6" s="1"/>
    </row>
    <row r="7" spans="1:46" ht="18.75">
      <c r="A7" s="1"/>
      <c r="B7" s="182"/>
      <c r="C7" s="172"/>
      <c r="D7" s="170"/>
      <c r="E7" s="171"/>
      <c r="F7" s="171"/>
      <c r="G7" s="171"/>
      <c r="H7" s="172"/>
      <c r="I7" s="170"/>
      <c r="J7" s="171"/>
      <c r="K7" s="171"/>
      <c r="L7" s="172"/>
      <c r="M7" s="188"/>
      <c r="N7" s="189"/>
      <c r="O7" s="189"/>
      <c r="P7" s="189"/>
      <c r="Q7" s="190"/>
      <c r="R7" s="173" t="str">
        <f>TEXT(EDATE(R4,-1),"ggge年m月")</f>
        <v>令和7年4月</v>
      </c>
      <c r="S7" s="174"/>
      <c r="T7" s="174"/>
      <c r="U7" s="174"/>
      <c r="V7" s="174"/>
      <c r="W7" s="173" t="str">
        <f>TEXT(EDATE(R4,0),"ggge年m月")</f>
        <v>令和7年5月</v>
      </c>
      <c r="X7" s="174"/>
      <c r="Y7" s="174"/>
      <c r="Z7" s="174"/>
      <c r="AA7" s="174"/>
      <c r="AB7" s="173" t="str">
        <f>TEXT(EDATE(R4,1),"ggge年m月")</f>
        <v>令和7年6月</v>
      </c>
      <c r="AC7" s="174"/>
      <c r="AD7" s="174"/>
      <c r="AE7" s="174"/>
      <c r="AF7" s="174"/>
      <c r="AG7" s="176"/>
      <c r="AH7" s="176"/>
      <c r="AI7" s="170"/>
      <c r="AJ7" s="171"/>
      <c r="AK7" s="171"/>
      <c r="AL7" s="172"/>
      <c r="AM7" s="170"/>
      <c r="AN7" s="171"/>
      <c r="AO7" s="171"/>
      <c r="AP7" s="171"/>
      <c r="AQ7" s="172"/>
      <c r="AR7" s="1"/>
      <c r="AS7" s="1"/>
      <c r="AT7" s="1"/>
    </row>
    <row r="8" spans="1:46" ht="18.75">
      <c r="A8" s="1"/>
      <c r="B8" s="130">
        <v>1</v>
      </c>
      <c r="C8" s="156"/>
      <c r="D8" s="157" t="s">
        <v>76</v>
      </c>
      <c r="E8" s="132"/>
      <c r="F8" s="132"/>
      <c r="G8" s="132"/>
      <c r="H8" s="132"/>
      <c r="I8" s="157" t="s">
        <v>77</v>
      </c>
      <c r="J8" s="132"/>
      <c r="K8" s="132"/>
      <c r="L8" s="158"/>
      <c r="M8" s="166">
        <v>45748</v>
      </c>
      <c r="N8" s="135"/>
      <c r="O8" s="135"/>
      <c r="P8" s="135"/>
      <c r="Q8" s="167"/>
      <c r="R8" s="164">
        <v>200000</v>
      </c>
      <c r="S8" s="137"/>
      <c r="T8" s="137"/>
      <c r="U8" s="137"/>
      <c r="V8" s="137"/>
      <c r="W8" s="164">
        <v>200000</v>
      </c>
      <c r="X8" s="137"/>
      <c r="Y8" s="137"/>
      <c r="Z8" s="137"/>
      <c r="AA8" s="165"/>
      <c r="AB8" s="164">
        <v>200000</v>
      </c>
      <c r="AC8" s="137"/>
      <c r="AD8" s="137"/>
      <c r="AE8" s="137"/>
      <c r="AF8" s="165"/>
      <c r="AG8" s="69">
        <v>100000</v>
      </c>
      <c r="AH8" s="70">
        <v>90000</v>
      </c>
      <c r="AI8" s="139">
        <f>IF(D8="","",IF(MIN(3,(YEAR($R$4)-YEAR(M8))*12+(MONTH($R$4)+3-MONTH(M8)-1))&gt;=1,MIN(3,(YEAR($R$4)-YEAR(M8))*12+(MONTH($R$4)+3-MONTH(M8)-1)),""))</f>
        <v>3</v>
      </c>
      <c r="AJ8" s="140"/>
      <c r="AK8" s="140"/>
      <c r="AL8" s="141"/>
      <c r="AM8" s="117">
        <f>IFERROR(SUM(R8:AH8),"")</f>
        <v>790000</v>
      </c>
      <c r="AN8" s="117"/>
      <c r="AO8" s="117"/>
      <c r="AP8" s="117"/>
      <c r="AQ8" s="117"/>
      <c r="AR8" s="1"/>
      <c r="AS8" s="1"/>
      <c r="AT8" s="1"/>
    </row>
    <row r="9" spans="1:46" ht="18.75">
      <c r="A9" s="1"/>
      <c r="B9" s="130">
        <v>2</v>
      </c>
      <c r="C9" s="156"/>
      <c r="D9" s="157" t="s">
        <v>78</v>
      </c>
      <c r="E9" s="132"/>
      <c r="F9" s="132"/>
      <c r="G9" s="132"/>
      <c r="H9" s="132"/>
      <c r="I9" s="157" t="s">
        <v>79</v>
      </c>
      <c r="J9" s="132"/>
      <c r="K9" s="132"/>
      <c r="L9" s="158"/>
      <c r="M9" s="166">
        <v>45748</v>
      </c>
      <c r="N9" s="135"/>
      <c r="O9" s="135"/>
      <c r="P9" s="135"/>
      <c r="Q9" s="167"/>
      <c r="R9" s="164">
        <v>50000</v>
      </c>
      <c r="S9" s="137"/>
      <c r="T9" s="137"/>
      <c r="U9" s="137"/>
      <c r="V9" s="165"/>
      <c r="W9" s="164">
        <v>50000</v>
      </c>
      <c r="X9" s="137"/>
      <c r="Y9" s="137"/>
      <c r="Z9" s="137"/>
      <c r="AA9" s="165"/>
      <c r="AB9" s="164">
        <v>50000</v>
      </c>
      <c r="AC9" s="137"/>
      <c r="AD9" s="137"/>
      <c r="AE9" s="137"/>
      <c r="AF9" s="165"/>
      <c r="AG9" s="69"/>
      <c r="AH9" s="70"/>
      <c r="AI9" s="139">
        <f t="shared" ref="AI9:AI17" si="0">IF(D9="","",IF(MIN(3,(YEAR($R$4)-YEAR(M9))*12+(MONTH($R$4)+3-MONTH(M9)-1))&gt;=1,MIN(3,(YEAR($R$4)-YEAR(M9))*12+(MONTH($R$4)+3-MONTH(M9)-1)),""))</f>
        <v>3</v>
      </c>
      <c r="AJ9" s="140"/>
      <c r="AK9" s="140"/>
      <c r="AL9" s="141"/>
      <c r="AM9" s="117">
        <f t="shared" ref="AM9:AM17" si="1">IFERROR(SUM(R9:AH9),"")</f>
        <v>150000</v>
      </c>
      <c r="AN9" s="117"/>
      <c r="AO9" s="117"/>
      <c r="AP9" s="117"/>
      <c r="AQ9" s="117"/>
      <c r="AR9" s="1"/>
      <c r="AS9" s="1"/>
      <c r="AT9" s="1"/>
    </row>
    <row r="10" spans="1:46" ht="18.75">
      <c r="A10" s="1"/>
      <c r="B10" s="130">
        <v>3</v>
      </c>
      <c r="C10" s="156"/>
      <c r="D10" s="157" t="s">
        <v>96</v>
      </c>
      <c r="E10" s="132"/>
      <c r="F10" s="132"/>
      <c r="G10" s="132"/>
      <c r="H10" s="132"/>
      <c r="I10" s="157" t="s">
        <v>80</v>
      </c>
      <c r="J10" s="132"/>
      <c r="K10" s="132"/>
      <c r="L10" s="158"/>
      <c r="M10" s="166">
        <v>45778</v>
      </c>
      <c r="N10" s="135"/>
      <c r="O10" s="135"/>
      <c r="P10" s="135"/>
      <c r="Q10" s="167"/>
      <c r="R10" s="164"/>
      <c r="S10" s="137"/>
      <c r="T10" s="137"/>
      <c r="U10" s="137"/>
      <c r="V10" s="137"/>
      <c r="W10" s="164">
        <v>50000</v>
      </c>
      <c r="X10" s="137"/>
      <c r="Y10" s="137"/>
      <c r="Z10" s="137"/>
      <c r="AA10" s="137"/>
      <c r="AB10" s="164">
        <v>50000</v>
      </c>
      <c r="AC10" s="137"/>
      <c r="AD10" s="137"/>
      <c r="AE10" s="137"/>
      <c r="AF10" s="165"/>
      <c r="AG10" s="69"/>
      <c r="AH10" s="70"/>
      <c r="AI10" s="139">
        <f t="shared" si="0"/>
        <v>2</v>
      </c>
      <c r="AJ10" s="140"/>
      <c r="AK10" s="140"/>
      <c r="AL10" s="141"/>
      <c r="AM10" s="117">
        <f t="shared" si="1"/>
        <v>100000</v>
      </c>
      <c r="AN10" s="117"/>
      <c r="AO10" s="117"/>
      <c r="AP10" s="117"/>
      <c r="AQ10" s="117"/>
      <c r="AR10" s="1"/>
      <c r="AS10" s="1"/>
      <c r="AT10" s="1"/>
    </row>
    <row r="11" spans="1:46" ht="18.75">
      <c r="A11" s="1"/>
      <c r="B11" s="130">
        <v>4</v>
      </c>
      <c r="C11" s="156"/>
      <c r="D11" s="157" t="s">
        <v>81</v>
      </c>
      <c r="E11" s="132"/>
      <c r="F11" s="132"/>
      <c r="G11" s="132"/>
      <c r="H11" s="132"/>
      <c r="I11" s="157" t="s">
        <v>77</v>
      </c>
      <c r="J11" s="132"/>
      <c r="K11" s="132"/>
      <c r="L11" s="158"/>
      <c r="M11" s="159">
        <v>45778</v>
      </c>
      <c r="N11" s="160"/>
      <c r="O11" s="160"/>
      <c r="P11" s="160"/>
      <c r="Q11" s="161"/>
      <c r="R11" s="162"/>
      <c r="S11" s="163"/>
      <c r="T11" s="163"/>
      <c r="U11" s="163"/>
      <c r="V11" s="163"/>
      <c r="W11" s="162">
        <v>200000</v>
      </c>
      <c r="X11" s="163"/>
      <c r="Y11" s="163"/>
      <c r="Z11" s="163"/>
      <c r="AA11" s="163"/>
      <c r="AB11" s="164">
        <v>200000</v>
      </c>
      <c r="AC11" s="137"/>
      <c r="AD11" s="137"/>
      <c r="AE11" s="137"/>
      <c r="AF11" s="165"/>
      <c r="AG11" s="69">
        <v>100000</v>
      </c>
      <c r="AH11" s="70">
        <v>60000</v>
      </c>
      <c r="AI11" s="139">
        <f t="shared" si="0"/>
        <v>2</v>
      </c>
      <c r="AJ11" s="140"/>
      <c r="AK11" s="140"/>
      <c r="AL11" s="141"/>
      <c r="AM11" s="117">
        <f t="shared" si="1"/>
        <v>560000</v>
      </c>
      <c r="AN11" s="117"/>
      <c r="AO11" s="117"/>
      <c r="AP11" s="117"/>
      <c r="AQ11" s="117"/>
      <c r="AR11" s="1"/>
      <c r="AS11" s="1"/>
      <c r="AT11" s="1"/>
    </row>
    <row r="12" spans="1:46" ht="18.75">
      <c r="A12" s="1"/>
      <c r="B12" s="147">
        <v>5</v>
      </c>
      <c r="C12" s="148"/>
      <c r="D12" s="149" t="s">
        <v>82</v>
      </c>
      <c r="E12" s="150"/>
      <c r="F12" s="150"/>
      <c r="G12" s="150"/>
      <c r="H12" s="150"/>
      <c r="I12" s="149" t="s">
        <v>83</v>
      </c>
      <c r="J12" s="150"/>
      <c r="K12" s="150"/>
      <c r="L12" s="150"/>
      <c r="M12" s="151">
        <v>45809</v>
      </c>
      <c r="N12" s="152"/>
      <c r="O12" s="152"/>
      <c r="P12" s="152"/>
      <c r="Q12" s="153"/>
      <c r="R12" s="154"/>
      <c r="S12" s="154"/>
      <c r="T12" s="154"/>
      <c r="U12" s="154"/>
      <c r="V12" s="155"/>
      <c r="W12" s="154"/>
      <c r="X12" s="154"/>
      <c r="Y12" s="154"/>
      <c r="Z12" s="154"/>
      <c r="AA12" s="155"/>
      <c r="AB12" s="137">
        <v>50000</v>
      </c>
      <c r="AC12" s="137"/>
      <c r="AD12" s="137"/>
      <c r="AE12" s="137"/>
      <c r="AF12" s="137"/>
      <c r="AG12" s="69"/>
      <c r="AH12" s="70"/>
      <c r="AI12" s="139">
        <f t="shared" si="0"/>
        <v>1</v>
      </c>
      <c r="AJ12" s="140"/>
      <c r="AK12" s="140"/>
      <c r="AL12" s="141"/>
      <c r="AM12" s="117">
        <f t="shared" si="1"/>
        <v>50000</v>
      </c>
      <c r="AN12" s="117"/>
      <c r="AO12" s="117"/>
      <c r="AP12" s="117"/>
      <c r="AQ12" s="117"/>
      <c r="AR12" s="1"/>
      <c r="AS12" s="1"/>
      <c r="AT12" s="1"/>
    </row>
    <row r="13" spans="1:46" ht="18.75">
      <c r="A13" s="1"/>
      <c r="B13" s="142">
        <v>6</v>
      </c>
      <c r="C13" s="143"/>
      <c r="D13" s="144"/>
      <c r="E13" s="144"/>
      <c r="F13" s="144"/>
      <c r="G13" s="144"/>
      <c r="H13" s="144"/>
      <c r="I13" s="145"/>
      <c r="J13" s="144"/>
      <c r="K13" s="144"/>
      <c r="L13" s="146"/>
      <c r="M13" s="135"/>
      <c r="N13" s="135"/>
      <c r="O13" s="135"/>
      <c r="P13" s="135"/>
      <c r="Q13" s="136"/>
      <c r="R13" s="137"/>
      <c r="S13" s="137"/>
      <c r="T13" s="137"/>
      <c r="U13" s="137"/>
      <c r="V13" s="138"/>
      <c r="W13" s="137"/>
      <c r="X13" s="137"/>
      <c r="Y13" s="137"/>
      <c r="Z13" s="137"/>
      <c r="AA13" s="138"/>
      <c r="AB13" s="137"/>
      <c r="AC13" s="137"/>
      <c r="AD13" s="137"/>
      <c r="AE13" s="137"/>
      <c r="AF13" s="137"/>
      <c r="AG13" s="69"/>
      <c r="AH13" s="70"/>
      <c r="AI13" s="139" t="str">
        <f t="shared" si="0"/>
        <v/>
      </c>
      <c r="AJ13" s="140"/>
      <c r="AK13" s="140"/>
      <c r="AL13" s="141"/>
      <c r="AM13" s="117">
        <f t="shared" si="1"/>
        <v>0</v>
      </c>
      <c r="AN13" s="117"/>
      <c r="AO13" s="117"/>
      <c r="AP13" s="117"/>
      <c r="AQ13" s="117"/>
      <c r="AR13" s="1"/>
      <c r="AS13" s="1"/>
      <c r="AT13" s="1"/>
    </row>
    <row r="14" spans="1:46" ht="18.75">
      <c r="A14" s="1"/>
      <c r="B14" s="130">
        <v>7</v>
      </c>
      <c r="C14" s="131"/>
      <c r="D14" s="132"/>
      <c r="E14" s="132"/>
      <c r="F14" s="132"/>
      <c r="G14" s="132"/>
      <c r="H14" s="132"/>
      <c r="I14" s="133"/>
      <c r="J14" s="132"/>
      <c r="K14" s="132"/>
      <c r="L14" s="134"/>
      <c r="M14" s="135"/>
      <c r="N14" s="135"/>
      <c r="O14" s="135"/>
      <c r="P14" s="135"/>
      <c r="Q14" s="136"/>
      <c r="R14" s="137"/>
      <c r="S14" s="137"/>
      <c r="T14" s="137"/>
      <c r="U14" s="137"/>
      <c r="V14" s="138"/>
      <c r="W14" s="137"/>
      <c r="X14" s="137"/>
      <c r="Y14" s="137"/>
      <c r="Z14" s="137"/>
      <c r="AA14" s="138"/>
      <c r="AB14" s="137"/>
      <c r="AC14" s="137"/>
      <c r="AD14" s="137"/>
      <c r="AE14" s="137"/>
      <c r="AF14" s="137"/>
      <c r="AG14" s="69"/>
      <c r="AH14" s="70"/>
      <c r="AI14" s="139" t="str">
        <f t="shared" si="0"/>
        <v/>
      </c>
      <c r="AJ14" s="140"/>
      <c r="AK14" s="140"/>
      <c r="AL14" s="141"/>
      <c r="AM14" s="117">
        <f t="shared" si="1"/>
        <v>0</v>
      </c>
      <c r="AN14" s="117"/>
      <c r="AO14" s="117"/>
      <c r="AP14" s="117"/>
      <c r="AQ14" s="117"/>
      <c r="AR14" s="1"/>
      <c r="AS14" s="1"/>
      <c r="AT14" s="1"/>
    </row>
    <row r="15" spans="1:46" ht="18.75">
      <c r="A15" s="1"/>
      <c r="B15" s="130">
        <v>8</v>
      </c>
      <c r="C15" s="131"/>
      <c r="D15" s="132"/>
      <c r="E15" s="132"/>
      <c r="F15" s="132"/>
      <c r="G15" s="132"/>
      <c r="H15" s="132"/>
      <c r="I15" s="133"/>
      <c r="J15" s="132"/>
      <c r="K15" s="132"/>
      <c r="L15" s="134"/>
      <c r="M15" s="135"/>
      <c r="N15" s="135"/>
      <c r="O15" s="135"/>
      <c r="P15" s="135"/>
      <c r="Q15" s="136"/>
      <c r="R15" s="137"/>
      <c r="S15" s="137"/>
      <c r="T15" s="137"/>
      <c r="U15" s="137"/>
      <c r="V15" s="138"/>
      <c r="W15" s="137"/>
      <c r="X15" s="137"/>
      <c r="Y15" s="137"/>
      <c r="Z15" s="137"/>
      <c r="AA15" s="138"/>
      <c r="AB15" s="137"/>
      <c r="AC15" s="137"/>
      <c r="AD15" s="137"/>
      <c r="AE15" s="137"/>
      <c r="AF15" s="137"/>
      <c r="AG15" s="69"/>
      <c r="AH15" s="70"/>
      <c r="AI15" s="139" t="str">
        <f t="shared" si="0"/>
        <v/>
      </c>
      <c r="AJ15" s="140"/>
      <c r="AK15" s="140"/>
      <c r="AL15" s="141"/>
      <c r="AM15" s="117">
        <f t="shared" si="1"/>
        <v>0</v>
      </c>
      <c r="AN15" s="117"/>
      <c r="AO15" s="117"/>
      <c r="AP15" s="117"/>
      <c r="AQ15" s="117"/>
      <c r="AR15" s="1"/>
      <c r="AS15" s="1"/>
      <c r="AT15" s="1"/>
    </row>
    <row r="16" spans="1:46" ht="18.75">
      <c r="A16" s="1"/>
      <c r="B16" s="130">
        <v>9</v>
      </c>
      <c r="C16" s="131"/>
      <c r="D16" s="132"/>
      <c r="E16" s="132"/>
      <c r="F16" s="132"/>
      <c r="G16" s="132"/>
      <c r="H16" s="132"/>
      <c r="I16" s="133"/>
      <c r="J16" s="132"/>
      <c r="K16" s="132"/>
      <c r="L16" s="134"/>
      <c r="M16" s="135"/>
      <c r="N16" s="135"/>
      <c r="O16" s="135"/>
      <c r="P16" s="135"/>
      <c r="Q16" s="136"/>
      <c r="R16" s="137"/>
      <c r="S16" s="137"/>
      <c r="T16" s="137"/>
      <c r="U16" s="137"/>
      <c r="V16" s="138"/>
      <c r="W16" s="137"/>
      <c r="X16" s="137"/>
      <c r="Y16" s="137"/>
      <c r="Z16" s="137"/>
      <c r="AA16" s="138"/>
      <c r="AB16" s="137"/>
      <c r="AC16" s="137"/>
      <c r="AD16" s="137"/>
      <c r="AE16" s="137"/>
      <c r="AF16" s="137"/>
      <c r="AG16" s="69"/>
      <c r="AH16" s="70"/>
      <c r="AI16" s="139" t="str">
        <f t="shared" si="0"/>
        <v/>
      </c>
      <c r="AJ16" s="140"/>
      <c r="AK16" s="140"/>
      <c r="AL16" s="141"/>
      <c r="AM16" s="117">
        <f t="shared" si="1"/>
        <v>0</v>
      </c>
      <c r="AN16" s="117"/>
      <c r="AO16" s="117"/>
      <c r="AP16" s="117"/>
      <c r="AQ16" s="117"/>
      <c r="AR16" s="1"/>
      <c r="AS16" s="1"/>
      <c r="AT16" s="1"/>
    </row>
    <row r="17" spans="1:46" ht="18.75">
      <c r="A17" s="1"/>
      <c r="B17" s="122">
        <v>10</v>
      </c>
      <c r="C17" s="123"/>
      <c r="D17" s="124"/>
      <c r="E17" s="124"/>
      <c r="F17" s="124"/>
      <c r="G17" s="124"/>
      <c r="H17" s="124"/>
      <c r="I17" s="125"/>
      <c r="J17" s="124"/>
      <c r="K17" s="124"/>
      <c r="L17" s="126"/>
      <c r="M17" s="127"/>
      <c r="N17" s="127"/>
      <c r="O17" s="127"/>
      <c r="P17" s="127"/>
      <c r="Q17" s="128"/>
      <c r="R17" s="113"/>
      <c r="S17" s="113"/>
      <c r="T17" s="113"/>
      <c r="U17" s="113"/>
      <c r="V17" s="129"/>
      <c r="W17" s="113"/>
      <c r="X17" s="113"/>
      <c r="Y17" s="113"/>
      <c r="Z17" s="113"/>
      <c r="AA17" s="129"/>
      <c r="AB17" s="113"/>
      <c r="AC17" s="113"/>
      <c r="AD17" s="113"/>
      <c r="AE17" s="113"/>
      <c r="AF17" s="113"/>
      <c r="AG17" s="69"/>
      <c r="AH17" s="70"/>
      <c r="AI17" s="114" t="str">
        <f t="shared" si="0"/>
        <v/>
      </c>
      <c r="AJ17" s="115"/>
      <c r="AK17" s="115"/>
      <c r="AL17" s="116"/>
      <c r="AM17" s="117">
        <f t="shared" si="1"/>
        <v>0</v>
      </c>
      <c r="AN17" s="117"/>
      <c r="AO17" s="117"/>
      <c r="AP17" s="117"/>
      <c r="AQ17" s="117"/>
      <c r="AR17" s="1"/>
      <c r="AS17" s="1"/>
      <c r="AT17" s="1"/>
    </row>
    <row r="18" spans="1:46" ht="12.7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row>
    <row r="19" spans="1:46" ht="18.7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row>
    <row r="20" spans="1:46" ht="19.5">
      <c r="A20" s="1"/>
      <c r="B20" s="1"/>
      <c r="C20" s="1"/>
      <c r="D20" s="1"/>
      <c r="E20" s="1"/>
      <c r="F20" s="1"/>
      <c r="G20" s="1"/>
      <c r="H20" s="1"/>
      <c r="I20" s="1"/>
      <c r="J20" s="1"/>
      <c r="K20" s="1"/>
      <c r="L20" s="1"/>
      <c r="M20" s="1"/>
      <c r="N20" s="1"/>
      <c r="O20" s="1"/>
      <c r="P20" s="1"/>
      <c r="Q20" s="1"/>
      <c r="R20" s="1"/>
      <c r="AH20" s="68" t="s">
        <v>95</v>
      </c>
      <c r="AI20" s="118">
        <f>SUM(AI8:AL17)</f>
        <v>11</v>
      </c>
      <c r="AJ20" s="119"/>
      <c r="AK20" s="119"/>
      <c r="AL20" s="120"/>
      <c r="AM20" s="121">
        <f>SUM(AM8:AQ17)</f>
        <v>1650000</v>
      </c>
      <c r="AN20" s="121"/>
      <c r="AO20" s="121"/>
      <c r="AP20" s="121"/>
      <c r="AQ20" s="121"/>
    </row>
    <row r="21" spans="1:46" ht="18.7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row>
    <row r="22" spans="1:46" ht="18.7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46" ht="18.75">
      <c r="A23" s="1"/>
      <c r="B23" s="1" t="s">
        <v>84</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46" ht="18.75">
      <c r="A24" s="1"/>
      <c r="B24" s="1" t="s">
        <v>85</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46" ht="18.7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46" ht="18.7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46" ht="18.7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46" ht="18.7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46" ht="18.7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46" ht="18.7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46" ht="18.7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46" ht="18.7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ht="18.7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ht="18.7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ht="18.7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ht="18.7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ht="18.7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ht="18.7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ht="18.7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ht="18.7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ht="18.7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8.7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8.7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8.7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8.7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8.7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8.7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8.7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8.7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8.7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8.7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8.7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8.7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8.7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8.7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8.7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8.7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8.7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8.7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8.7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8.7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8.7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8.7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sheetData>
  <sheetProtection sheet="1" selectLockedCells="1" selectUnlockedCells="1"/>
  <protectedRanges>
    <protectedRange sqref="AG8:AG17" name="範囲1_1"/>
    <protectedRange sqref="AH8:AH17" name="範囲1_1_1"/>
  </protectedRanges>
  <mergeCells count="107">
    <mergeCell ref="B2:G2"/>
    <mergeCell ref="M4:Q4"/>
    <mergeCell ref="R4:V4"/>
    <mergeCell ref="B6:C7"/>
    <mergeCell ref="D6:H7"/>
    <mergeCell ref="I6:L7"/>
    <mergeCell ref="M6:Q7"/>
    <mergeCell ref="R6:AF6"/>
    <mergeCell ref="AI6:AL7"/>
    <mergeCell ref="AM6:AQ7"/>
    <mergeCell ref="R7:V7"/>
    <mergeCell ref="W7:AA7"/>
    <mergeCell ref="AB7:AF7"/>
    <mergeCell ref="B8:C8"/>
    <mergeCell ref="D8:H8"/>
    <mergeCell ref="I8:L8"/>
    <mergeCell ref="M8:Q8"/>
    <mergeCell ref="R8:V8"/>
    <mergeCell ref="W8:AA8"/>
    <mergeCell ref="AB8:AF8"/>
    <mergeCell ref="AI8:AL8"/>
    <mergeCell ref="AM8:AQ8"/>
    <mergeCell ref="AG6:AG7"/>
    <mergeCell ref="AH6:AH7"/>
    <mergeCell ref="B9:C9"/>
    <mergeCell ref="D9:H9"/>
    <mergeCell ref="I9:L9"/>
    <mergeCell ref="M9:Q9"/>
    <mergeCell ref="R9:V9"/>
    <mergeCell ref="W9:AA9"/>
    <mergeCell ref="AB9:AF9"/>
    <mergeCell ref="AI9:AL9"/>
    <mergeCell ref="AM9:AQ9"/>
    <mergeCell ref="B10:C10"/>
    <mergeCell ref="D10:H10"/>
    <mergeCell ref="I10:L10"/>
    <mergeCell ref="M10:Q10"/>
    <mergeCell ref="R10:V10"/>
    <mergeCell ref="W10:AA10"/>
    <mergeCell ref="AB10:AF10"/>
    <mergeCell ref="AI10:AL10"/>
    <mergeCell ref="AM10:AQ10"/>
    <mergeCell ref="B11:C11"/>
    <mergeCell ref="D11:H11"/>
    <mergeCell ref="I11:L11"/>
    <mergeCell ref="M11:Q11"/>
    <mergeCell ref="R11:V11"/>
    <mergeCell ref="W11:AA11"/>
    <mergeCell ref="AB11:AF11"/>
    <mergeCell ref="AI11:AL11"/>
    <mergeCell ref="AM11:AQ11"/>
    <mergeCell ref="B12:C12"/>
    <mergeCell ref="D12:H12"/>
    <mergeCell ref="I12:L12"/>
    <mergeCell ref="M12:Q12"/>
    <mergeCell ref="R12:V12"/>
    <mergeCell ref="W12:AA12"/>
    <mergeCell ref="AB12:AF12"/>
    <mergeCell ref="AI12:AL12"/>
    <mergeCell ref="AM12:AQ12"/>
    <mergeCell ref="AB13:AF13"/>
    <mergeCell ref="AI13:AL13"/>
    <mergeCell ref="AM13:AQ13"/>
    <mergeCell ref="B14:C14"/>
    <mergeCell ref="D14:H14"/>
    <mergeCell ref="I14:L14"/>
    <mergeCell ref="M14:Q14"/>
    <mergeCell ref="R14:V14"/>
    <mergeCell ref="W14:AA14"/>
    <mergeCell ref="AB14:AF14"/>
    <mergeCell ref="B13:C13"/>
    <mergeCell ref="D13:H13"/>
    <mergeCell ref="I13:L13"/>
    <mergeCell ref="M13:Q13"/>
    <mergeCell ref="R13:V13"/>
    <mergeCell ref="W13:AA13"/>
    <mergeCell ref="AI14:AL14"/>
    <mergeCell ref="AM14:AQ14"/>
    <mergeCell ref="B15:C15"/>
    <mergeCell ref="D15:H15"/>
    <mergeCell ref="I15:L15"/>
    <mergeCell ref="M15:Q15"/>
    <mergeCell ref="R15:V15"/>
    <mergeCell ref="W15:AA15"/>
    <mergeCell ref="AB15:AF15"/>
    <mergeCell ref="AI15:AL15"/>
    <mergeCell ref="AM15:AQ15"/>
    <mergeCell ref="B16:C16"/>
    <mergeCell ref="D16:H16"/>
    <mergeCell ref="I16:L16"/>
    <mergeCell ref="M16:Q16"/>
    <mergeCell ref="R16:V16"/>
    <mergeCell ref="W16:AA16"/>
    <mergeCell ref="AB16:AF16"/>
    <mergeCell ref="AI16:AL16"/>
    <mergeCell ref="AM16:AQ16"/>
    <mergeCell ref="AB17:AF17"/>
    <mergeCell ref="AI17:AL17"/>
    <mergeCell ref="AM17:AQ17"/>
    <mergeCell ref="AI20:AL20"/>
    <mergeCell ref="AM20:AQ20"/>
    <mergeCell ref="B17:C17"/>
    <mergeCell ref="D17:H17"/>
    <mergeCell ref="I17:L17"/>
    <mergeCell ref="M17:Q17"/>
    <mergeCell ref="R17:V17"/>
    <mergeCell ref="W17:AA17"/>
  </mergeCells>
  <phoneticPr fontId="3"/>
  <conditionalFormatting sqref="D8:R17 W8:W17 AB8:AB17 R4:V4">
    <cfRule type="containsBlanks" dxfId="11" priority="8">
      <formula>LEN(TRIM(D4))=0</formula>
    </cfRule>
  </conditionalFormatting>
  <conditionalFormatting sqref="R8:V17">
    <cfRule type="expression" dxfId="10" priority="7">
      <formula>$AI8=2</formula>
    </cfRule>
  </conditionalFormatting>
  <conditionalFormatting sqref="R8:AA17">
    <cfRule type="expression" dxfId="9" priority="6">
      <formula>$AI8=1</formula>
    </cfRule>
  </conditionalFormatting>
  <conditionalFormatting sqref="R8:AH17">
    <cfRule type="expression" dxfId="8" priority="1">
      <formula>$AI8=""</formula>
    </cfRule>
  </conditionalFormatting>
  <conditionalFormatting sqref="AG8:AH17">
    <cfRule type="containsBlanks" dxfId="7" priority="2">
      <formula>LEN(TRIM(AG8))=0</formula>
    </cfRule>
  </conditionalFormatting>
  <pageMargins left="0.7" right="0.7" top="0.75" bottom="0.75" header="0.3" footer="0.3"/>
  <pageSetup paperSize="9" scale="46"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73"/>
  <sheetViews>
    <sheetView view="pageBreakPreview" zoomScaleSheetLayoutView="100" workbookViewId="0"/>
  </sheetViews>
  <sheetFormatPr defaultColWidth="9" defaultRowHeight="18.75"/>
  <cols>
    <col min="1" max="1" width="3.75" style="6" customWidth="1"/>
    <col min="2" max="2" width="4.75" style="6" customWidth="1"/>
    <col min="3" max="3" width="17.75" style="6" customWidth="1"/>
    <col min="4" max="6" width="17.625" style="6" customWidth="1"/>
    <col min="7" max="7" width="19.25" style="6" customWidth="1"/>
    <col min="8" max="8" width="17.625" style="6" customWidth="1"/>
    <col min="9" max="9" width="4.25" style="6" customWidth="1"/>
    <col min="10" max="10" width="12.375" style="6" customWidth="1"/>
    <col min="11" max="16384" width="9" style="6"/>
  </cols>
  <sheetData>
    <row r="1" spans="1:10" ht="20.25" customHeight="1">
      <c r="H1" s="89" t="s">
        <v>0</v>
      </c>
      <c r="I1" s="89"/>
    </row>
    <row r="2" spans="1:10" ht="26.25" customHeight="1">
      <c r="A2" s="93" t="s">
        <v>86</v>
      </c>
      <c r="B2" s="93"/>
      <c r="C2" s="93"/>
      <c r="D2" s="93"/>
      <c r="E2" s="93"/>
      <c r="F2" s="93"/>
      <c r="G2" s="93"/>
      <c r="H2" s="93"/>
      <c r="I2" s="93"/>
      <c r="J2" s="8"/>
    </row>
    <row r="3" spans="1:10" ht="6" customHeight="1">
      <c r="C3" s="7"/>
      <c r="D3" s="7"/>
      <c r="E3" s="7"/>
      <c r="F3" s="7"/>
      <c r="G3" s="7"/>
      <c r="H3" s="7"/>
      <c r="I3" s="8"/>
      <c r="J3" s="8"/>
    </row>
    <row r="4" spans="1:10" ht="18" customHeight="1">
      <c r="H4" s="90" t="s">
        <v>2</v>
      </c>
      <c r="I4" s="90"/>
    </row>
    <row r="5" spans="1:10" ht="33" customHeight="1">
      <c r="A5" s="81" t="s">
        <v>87</v>
      </c>
      <c r="B5" s="81"/>
      <c r="C5" s="81"/>
      <c r="D5" s="192"/>
      <c r="E5" s="192"/>
      <c r="F5" s="192"/>
      <c r="G5" s="192"/>
      <c r="H5" s="192"/>
      <c r="I5" s="192"/>
    </row>
    <row r="6" spans="1:10" ht="33" customHeight="1">
      <c r="A6" s="81" t="s">
        <v>88</v>
      </c>
      <c r="B6" s="81"/>
      <c r="C6" s="81"/>
      <c r="D6" s="198"/>
      <c r="E6" s="199"/>
      <c r="F6" s="199"/>
      <c r="G6" s="199"/>
      <c r="H6" s="199"/>
      <c r="I6" s="200"/>
    </row>
    <row r="7" spans="1:10" ht="33" customHeight="1">
      <c r="A7" s="81" t="s">
        <v>7</v>
      </c>
      <c r="B7" s="81"/>
      <c r="C7" s="81"/>
      <c r="D7" s="193"/>
      <c r="E7" s="193"/>
      <c r="F7" s="193"/>
      <c r="G7" s="193"/>
      <c r="H7" s="193"/>
      <c r="I7" s="193"/>
    </row>
    <row r="8" spans="1:10" ht="33.75" customHeight="1">
      <c r="A8" s="81" t="s">
        <v>9</v>
      </c>
      <c r="B8" s="81"/>
      <c r="C8" s="81"/>
      <c r="D8" s="194"/>
      <c r="E8" s="195"/>
      <c r="F8" s="195"/>
      <c r="G8" s="195"/>
      <c r="H8" s="195"/>
      <c r="I8" s="196"/>
    </row>
    <row r="9" spans="1:10" ht="14.25" customHeight="1"/>
    <row r="10" spans="1:10" ht="22.5" customHeight="1">
      <c r="A10" s="85" t="s">
        <v>10</v>
      </c>
      <c r="B10" s="85"/>
      <c r="C10" s="85"/>
    </row>
    <row r="11" spans="1:10" ht="34.5" customHeight="1">
      <c r="C11" s="10" t="s">
        <v>11</v>
      </c>
      <c r="D11" s="86" t="s">
        <v>12</v>
      </c>
      <c r="E11" s="87"/>
      <c r="F11" s="12" t="s">
        <v>13</v>
      </c>
      <c r="G11" s="13" t="s">
        <v>14</v>
      </c>
    </row>
    <row r="12" spans="1:10" ht="30" customHeight="1">
      <c r="C12" s="47"/>
      <c r="D12" s="197"/>
      <c r="E12" s="197"/>
      <c r="F12" s="15" t="e">
        <f>D12/C12</f>
        <v>#DIV/0!</v>
      </c>
      <c r="G12" s="15" t="str">
        <f>IF(D12&gt;=2,"100％","50％")</f>
        <v>50％</v>
      </c>
    </row>
    <row r="13" spans="1:10" ht="51" customHeight="1">
      <c r="C13" s="76" t="s">
        <v>89</v>
      </c>
      <c r="D13" s="76"/>
      <c r="E13" s="76"/>
      <c r="F13" s="76"/>
      <c r="G13" s="76"/>
      <c r="H13" s="76"/>
      <c r="I13" s="76"/>
    </row>
    <row r="14" spans="1:10" ht="8.25" customHeight="1">
      <c r="C14" s="16"/>
      <c r="D14" s="16"/>
      <c r="E14" s="17"/>
      <c r="F14" s="17"/>
      <c r="G14" s="17"/>
      <c r="H14" s="17"/>
    </row>
    <row r="15" spans="1:10" ht="44.25" customHeight="1">
      <c r="C15" s="10" t="s">
        <v>90</v>
      </c>
      <c r="D15" s="77" t="s">
        <v>17</v>
      </c>
      <c r="E15" s="78"/>
      <c r="F15" s="79" t="s">
        <v>18</v>
      </c>
      <c r="G15" s="80"/>
    </row>
    <row r="16" spans="1:10" ht="24.75" customHeight="1">
      <c r="C16" s="48" t="s">
        <v>19</v>
      </c>
      <c r="D16" s="201"/>
      <c r="E16" s="202"/>
      <c r="F16" s="203"/>
      <c r="G16" s="202"/>
    </row>
    <row r="17" spans="1:7" ht="24.75" customHeight="1">
      <c r="C17" s="19" t="s">
        <v>22</v>
      </c>
      <c r="D17" s="201"/>
      <c r="E17" s="202"/>
      <c r="F17" s="203"/>
      <c r="G17" s="202"/>
    </row>
    <row r="18" spans="1:7" ht="24.75" customHeight="1">
      <c r="C18" s="19" t="s">
        <v>25</v>
      </c>
      <c r="D18" s="201"/>
      <c r="E18" s="202"/>
      <c r="F18" s="203"/>
      <c r="G18" s="202"/>
    </row>
    <row r="19" spans="1:7" ht="24.75" customHeight="1">
      <c r="C19" s="19" t="s">
        <v>26</v>
      </c>
      <c r="D19" s="201"/>
      <c r="E19" s="202"/>
      <c r="F19" s="203"/>
      <c r="G19" s="202"/>
    </row>
    <row r="20" spans="1:7" ht="24.75" customHeight="1">
      <c r="C20" s="19" t="s">
        <v>27</v>
      </c>
      <c r="D20" s="201"/>
      <c r="E20" s="202"/>
      <c r="F20" s="203"/>
      <c r="G20" s="202"/>
    </row>
    <row r="21" spans="1:7" ht="24.75" customHeight="1">
      <c r="C21" s="19" t="s">
        <v>28</v>
      </c>
      <c r="D21" s="201"/>
      <c r="E21" s="202"/>
      <c r="F21" s="203"/>
      <c r="G21" s="202"/>
    </row>
    <row r="22" spans="1:7" ht="24.75" customHeight="1">
      <c r="C22" s="19" t="s">
        <v>29</v>
      </c>
      <c r="D22" s="201"/>
      <c r="E22" s="202"/>
      <c r="F22" s="203"/>
      <c r="G22" s="202"/>
    </row>
    <row r="23" spans="1:7" ht="24.75" customHeight="1">
      <c r="C23" s="19" t="s">
        <v>30</v>
      </c>
      <c r="D23" s="201"/>
      <c r="E23" s="202"/>
      <c r="F23" s="203"/>
      <c r="G23" s="202"/>
    </row>
    <row r="24" spans="1:7" ht="24.75" customHeight="1">
      <c r="C24" s="19" t="s">
        <v>31</v>
      </c>
      <c r="D24" s="201"/>
      <c r="E24" s="202"/>
      <c r="F24" s="203"/>
      <c r="G24" s="202"/>
    </row>
    <row r="25" spans="1:7" ht="24.75" customHeight="1">
      <c r="C25" s="21" t="s">
        <v>32</v>
      </c>
      <c r="D25" s="201"/>
      <c r="E25" s="202"/>
      <c r="F25" s="203"/>
      <c r="G25" s="202"/>
    </row>
    <row r="26" spans="1:7" ht="4.5" customHeight="1"/>
    <row r="27" spans="1:7" ht="8.25" customHeight="1"/>
    <row r="28" spans="1:7" ht="20.25" customHeight="1">
      <c r="A28" s="85" t="s">
        <v>33</v>
      </c>
      <c r="B28" s="85"/>
      <c r="C28" s="85"/>
    </row>
    <row r="29" spans="1:7" ht="20.25" customHeight="1">
      <c r="A29" s="85" t="s">
        <v>34</v>
      </c>
      <c r="B29" s="85"/>
      <c r="C29" s="85"/>
    </row>
    <row r="30" spans="1:7" ht="9" customHeight="1">
      <c r="A30" s="9"/>
      <c r="B30" s="9"/>
      <c r="C30" s="9"/>
    </row>
    <row r="31" spans="1:7" ht="24.75" customHeight="1">
      <c r="C31" s="22" t="s">
        <v>35</v>
      </c>
      <c r="D31" s="22" t="s">
        <v>36</v>
      </c>
      <c r="E31" s="13" t="s">
        <v>37</v>
      </c>
      <c r="F31" s="13" t="s">
        <v>38</v>
      </c>
    </row>
    <row r="32" spans="1:7" ht="24.75" customHeight="1">
      <c r="C32" s="49"/>
      <c r="D32" s="49"/>
      <c r="E32" s="24">
        <f>'別紙　算出書'!$AM$20</f>
        <v>0</v>
      </c>
      <c r="F32" s="24">
        <f>E32*G12</f>
        <v>0</v>
      </c>
    </row>
    <row r="33" spans="1:8" ht="28.5" customHeight="1">
      <c r="C33" s="101" t="s">
        <v>39</v>
      </c>
      <c r="D33" s="102"/>
      <c r="E33" s="102"/>
      <c r="F33" s="102"/>
      <c r="G33" s="102"/>
      <c r="H33" s="102"/>
    </row>
    <row r="34" spans="1:8" ht="10.5" customHeight="1"/>
    <row r="35" spans="1:8" ht="10.5" customHeight="1"/>
    <row r="36" spans="1:8" ht="22.5" customHeight="1">
      <c r="A36" s="85" t="s">
        <v>40</v>
      </c>
      <c r="B36" s="85"/>
      <c r="C36" s="85"/>
    </row>
    <row r="37" spans="1:8" ht="30" customHeight="1">
      <c r="C37" s="11" t="s">
        <v>41</v>
      </c>
      <c r="D37" s="11" t="s">
        <v>42</v>
      </c>
      <c r="E37" s="11" t="s">
        <v>43</v>
      </c>
      <c r="F37" s="11" t="s">
        <v>44</v>
      </c>
      <c r="G37" s="25" t="s">
        <v>45</v>
      </c>
    </row>
    <row r="38" spans="1:8" ht="30" customHeight="1">
      <c r="C38" s="50"/>
      <c r="D38" s="56"/>
      <c r="E38" s="56"/>
      <c r="F38" s="52"/>
      <c r="G38" s="28">
        <f>F38*$G$12</f>
        <v>0</v>
      </c>
    </row>
    <row r="39" spans="1:8" ht="30" customHeight="1">
      <c r="C39" s="51"/>
      <c r="D39" s="56"/>
      <c r="E39" s="56"/>
      <c r="F39" s="63"/>
      <c r="G39" s="28">
        <f t="shared" ref="G39:G40" si="0">F39*$G$12</f>
        <v>0</v>
      </c>
    </row>
    <row r="40" spans="1:8" ht="30" customHeight="1">
      <c r="C40" s="51"/>
      <c r="D40" s="56"/>
      <c r="E40" s="56"/>
      <c r="F40" s="63"/>
      <c r="G40" s="28">
        <f t="shared" si="0"/>
        <v>0</v>
      </c>
    </row>
    <row r="41" spans="1:8" ht="30" customHeight="1">
      <c r="C41" s="50"/>
      <c r="D41" s="56"/>
      <c r="E41" s="56"/>
      <c r="F41" s="52"/>
      <c r="G41" s="28">
        <f>F41*$G$12</f>
        <v>0</v>
      </c>
    </row>
    <row r="42" spans="1:8" ht="30" customHeight="1">
      <c r="C42" s="51"/>
      <c r="D42" s="56"/>
      <c r="E42" s="56"/>
      <c r="F42" s="63"/>
      <c r="G42" s="28">
        <f t="shared" ref="G42:G43" si="1">F42*$G$12</f>
        <v>0</v>
      </c>
    </row>
    <row r="43" spans="1:8" ht="30" customHeight="1">
      <c r="C43" s="51"/>
      <c r="D43" s="56"/>
      <c r="E43" s="56"/>
      <c r="F43" s="63"/>
      <c r="G43" s="28">
        <f t="shared" si="1"/>
        <v>0</v>
      </c>
    </row>
    <row r="44" spans="1:8" ht="30" customHeight="1">
      <c r="C44" s="50"/>
      <c r="D44" s="56"/>
      <c r="E44" s="56"/>
      <c r="F44" s="52"/>
      <c r="G44" s="28">
        <f>F44*$G$12</f>
        <v>0</v>
      </c>
    </row>
    <row r="45" spans="1:8" ht="30" customHeight="1">
      <c r="C45" s="51"/>
      <c r="D45" s="56"/>
      <c r="E45" s="56"/>
      <c r="F45" s="63"/>
      <c r="G45" s="28">
        <f t="shared" ref="G45:G46" si="2">F45*$G$12</f>
        <v>0</v>
      </c>
    </row>
    <row r="46" spans="1:8" ht="30" customHeight="1">
      <c r="C46" s="51"/>
      <c r="D46" s="56"/>
      <c r="E46" s="56"/>
      <c r="F46" s="63"/>
      <c r="G46" s="28">
        <f t="shared" si="2"/>
        <v>0</v>
      </c>
    </row>
    <row r="47" spans="1:8" ht="30" customHeight="1">
      <c r="C47" s="50"/>
      <c r="D47" s="56"/>
      <c r="E47" s="56"/>
      <c r="F47" s="52"/>
      <c r="G47" s="28">
        <f>F47*$G$12</f>
        <v>0</v>
      </c>
    </row>
    <row r="48" spans="1:8" ht="30" customHeight="1">
      <c r="C48" s="111" t="s">
        <v>48</v>
      </c>
      <c r="D48" s="112"/>
      <c r="E48" s="35"/>
      <c r="F48" s="36">
        <f>SUM(F38:F47)</f>
        <v>0</v>
      </c>
      <c r="G48" s="37">
        <f>SUM(G38:G47)</f>
        <v>0</v>
      </c>
    </row>
    <row r="49" spans="1:8" ht="25.5" customHeight="1">
      <c r="C49" s="109" t="s">
        <v>49</v>
      </c>
      <c r="D49" s="110"/>
      <c r="E49" s="110"/>
      <c r="F49" s="110"/>
      <c r="G49" s="102"/>
      <c r="H49" s="102"/>
    </row>
    <row r="50" spans="1:8" ht="4.5" customHeight="1"/>
    <row r="51" spans="1:8" ht="22.5" customHeight="1">
      <c r="A51" s="8" t="s">
        <v>50</v>
      </c>
      <c r="B51" s="8"/>
      <c r="C51" s="8"/>
    </row>
    <row r="52" spans="1:8" ht="30" customHeight="1">
      <c r="C52" s="23" t="s">
        <v>51</v>
      </c>
      <c r="D52" s="23" t="s">
        <v>52</v>
      </c>
      <c r="E52" s="11" t="s">
        <v>53</v>
      </c>
      <c r="F52" s="11" t="s">
        <v>54</v>
      </c>
      <c r="G52" s="53" t="s">
        <v>91</v>
      </c>
      <c r="H52" s="13" t="s">
        <v>56</v>
      </c>
    </row>
    <row r="53" spans="1:8" ht="30" customHeight="1">
      <c r="C53" s="54"/>
      <c r="D53" s="54"/>
      <c r="E53" s="57"/>
      <c r="F53" s="57"/>
      <c r="G53" s="64"/>
      <c r="H53" s="28">
        <f t="shared" ref="H53:H62" si="3">G53*$G$12</f>
        <v>0</v>
      </c>
    </row>
    <row r="54" spans="1:8" ht="30" customHeight="1">
      <c r="C54" s="51"/>
      <c r="D54" s="51"/>
      <c r="E54" s="57"/>
      <c r="F54" s="57"/>
      <c r="G54" s="55"/>
      <c r="H54" s="28">
        <f t="shared" si="3"/>
        <v>0</v>
      </c>
    </row>
    <row r="55" spans="1:8" ht="30" customHeight="1">
      <c r="C55" s="54"/>
      <c r="D55" s="54"/>
      <c r="E55" s="57"/>
      <c r="F55" s="56"/>
      <c r="G55" s="64"/>
      <c r="H55" s="28">
        <f t="shared" si="3"/>
        <v>0</v>
      </c>
    </row>
    <row r="56" spans="1:8" ht="30" customHeight="1">
      <c r="C56" s="51"/>
      <c r="D56" s="51"/>
      <c r="E56" s="59"/>
      <c r="F56" s="58"/>
      <c r="G56" s="61"/>
      <c r="H56" s="28">
        <f t="shared" si="3"/>
        <v>0</v>
      </c>
    </row>
    <row r="57" spans="1:8" ht="30" customHeight="1">
      <c r="C57" s="54"/>
      <c r="D57" s="54"/>
      <c r="E57" s="59"/>
      <c r="F57" s="62"/>
      <c r="G57" s="65"/>
      <c r="H57" s="28">
        <f t="shared" si="3"/>
        <v>0</v>
      </c>
    </row>
    <row r="58" spans="1:8" ht="30" customHeight="1">
      <c r="C58" s="51"/>
      <c r="D58" s="51"/>
      <c r="E58" s="57"/>
      <c r="F58" s="60"/>
      <c r="G58" s="55"/>
      <c r="H58" s="28">
        <f t="shared" si="3"/>
        <v>0</v>
      </c>
    </row>
    <row r="59" spans="1:8" ht="30" customHeight="1">
      <c r="C59" s="54"/>
      <c r="D59" s="54"/>
      <c r="E59" s="57"/>
      <c r="F59" s="57"/>
      <c r="G59" s="64"/>
      <c r="H59" s="28">
        <f t="shared" si="3"/>
        <v>0</v>
      </c>
    </row>
    <row r="60" spans="1:8" ht="30" customHeight="1">
      <c r="C60" s="51"/>
      <c r="D60" s="51"/>
      <c r="E60" s="57"/>
      <c r="F60" s="57"/>
      <c r="G60" s="55"/>
      <c r="H60" s="28">
        <f t="shared" si="3"/>
        <v>0</v>
      </c>
    </row>
    <row r="61" spans="1:8" ht="30" customHeight="1">
      <c r="C61" s="54"/>
      <c r="D61" s="54"/>
      <c r="E61" s="57"/>
      <c r="F61" s="57"/>
      <c r="G61" s="64"/>
      <c r="H61" s="28">
        <f t="shared" si="3"/>
        <v>0</v>
      </c>
    </row>
    <row r="62" spans="1:8" ht="30" customHeight="1">
      <c r="C62" s="51"/>
      <c r="D62" s="51"/>
      <c r="E62" s="57"/>
      <c r="F62" s="57"/>
      <c r="G62" s="55"/>
      <c r="H62" s="28">
        <f t="shared" si="3"/>
        <v>0</v>
      </c>
    </row>
    <row r="63" spans="1:8" ht="30" customHeight="1">
      <c r="C63" s="111" t="s">
        <v>48</v>
      </c>
      <c r="D63" s="112"/>
      <c r="E63" s="42"/>
      <c r="F63" s="42"/>
      <c r="G63" s="37">
        <f>SUM(G53:G62)</f>
        <v>0</v>
      </c>
      <c r="H63" s="36">
        <f>SUM(H53:H62)</f>
        <v>0</v>
      </c>
    </row>
    <row r="64" spans="1:8" ht="13.5" customHeight="1">
      <c r="C64" s="109" t="s">
        <v>49</v>
      </c>
      <c r="D64" s="110"/>
      <c r="E64" s="110"/>
      <c r="F64" s="110"/>
      <c r="G64" s="102"/>
      <c r="H64" s="102"/>
    </row>
    <row r="65" spans="1:9" ht="4.5" customHeight="1"/>
    <row r="66" spans="1:9" ht="22.5" customHeight="1">
      <c r="A66" s="85" t="s">
        <v>59</v>
      </c>
      <c r="B66" s="85"/>
      <c r="C66" s="85"/>
    </row>
    <row r="67" spans="1:9" ht="30" customHeight="1">
      <c r="C67" s="43"/>
      <c r="D67" s="107" t="s">
        <v>60</v>
      </c>
      <c r="E67" s="107"/>
    </row>
    <row r="68" spans="1:9" ht="30" customHeight="1">
      <c r="C68" s="41" t="s">
        <v>48</v>
      </c>
      <c r="D68" s="108">
        <f>MIN(3000000,(F32+G48+H63))</f>
        <v>0</v>
      </c>
      <c r="E68" s="108"/>
    </row>
    <row r="69" spans="1:9" ht="4.5" customHeight="1"/>
    <row r="70" spans="1:9" ht="116.25" customHeight="1">
      <c r="B70" s="44" t="s">
        <v>92</v>
      </c>
      <c r="C70" s="101" t="s">
        <v>93</v>
      </c>
      <c r="D70" s="101"/>
      <c r="E70" s="101"/>
      <c r="F70" s="101"/>
      <c r="G70" s="101"/>
      <c r="H70" s="101"/>
      <c r="I70" s="101"/>
    </row>
    <row r="71" spans="1:9" ht="6" customHeight="1">
      <c r="C71" s="45" t="s">
        <v>63</v>
      </c>
    </row>
    <row r="72" spans="1:9" ht="22.5" customHeight="1">
      <c r="C72" s="45"/>
    </row>
    <row r="73" spans="1:9" ht="22.5" customHeight="1">
      <c r="C73" s="45"/>
      <c r="E73" s="46"/>
    </row>
  </sheetData>
  <sheetProtection sheet="1" formatCells="0" formatRows="0" insertRows="0"/>
  <protectedRanges>
    <protectedRange sqref="D5:I8 C12:E12 D16:G25 C32:D32 C53:G62 C38:F47" name="範囲1"/>
  </protectedRanges>
  <mergeCells count="49">
    <mergeCell ref="F25:G25"/>
    <mergeCell ref="D21:E21"/>
    <mergeCell ref="F21:G21"/>
    <mergeCell ref="D22:E22"/>
    <mergeCell ref="F22:G22"/>
    <mergeCell ref="D23:E23"/>
    <mergeCell ref="F23:G23"/>
    <mergeCell ref="C64:H64"/>
    <mergeCell ref="A66:C66"/>
    <mergeCell ref="D67:E67"/>
    <mergeCell ref="D68:E68"/>
    <mergeCell ref="C70:I70"/>
    <mergeCell ref="C63:D63"/>
    <mergeCell ref="D18:E18"/>
    <mergeCell ref="F18:G18"/>
    <mergeCell ref="A28:C28"/>
    <mergeCell ref="A29:C29"/>
    <mergeCell ref="C33:H33"/>
    <mergeCell ref="A36:C36"/>
    <mergeCell ref="C48:D48"/>
    <mergeCell ref="C49:H49"/>
    <mergeCell ref="D19:E19"/>
    <mergeCell ref="F19:G19"/>
    <mergeCell ref="D20:E20"/>
    <mergeCell ref="F20:G20"/>
    <mergeCell ref="D24:E24"/>
    <mergeCell ref="F24:G24"/>
    <mergeCell ref="D25:E25"/>
    <mergeCell ref="D15:E15"/>
    <mergeCell ref="F15:G15"/>
    <mergeCell ref="D16:E16"/>
    <mergeCell ref="F16:G16"/>
    <mergeCell ref="D17:E17"/>
    <mergeCell ref="F17:G17"/>
    <mergeCell ref="C13:I13"/>
    <mergeCell ref="H1:I1"/>
    <mergeCell ref="A2:I2"/>
    <mergeCell ref="H4:I4"/>
    <mergeCell ref="A5:C5"/>
    <mergeCell ref="D5:I5"/>
    <mergeCell ref="A7:C7"/>
    <mergeCell ref="D7:I7"/>
    <mergeCell ref="A8:C8"/>
    <mergeCell ref="D8:I8"/>
    <mergeCell ref="A10:C10"/>
    <mergeCell ref="D11:E11"/>
    <mergeCell ref="D12:E12"/>
    <mergeCell ref="A6:C6"/>
    <mergeCell ref="D6:I6"/>
  </mergeCells>
  <phoneticPr fontId="3"/>
  <conditionalFormatting sqref="D5:I7 D8 C12:E12 D16:G25 C32:D32 C38:F47 C53:G62">
    <cfRule type="containsBlanks" dxfId="6" priority="1">
      <formula>LEN(TRIM(C5))=0</formula>
    </cfRule>
  </conditionalFormatting>
  <printOptions horizontalCentered="1"/>
  <pageMargins left="0.70866141732283472" right="0.70866141732283472" top="0.74803149606299213" bottom="0.74803149606299213" header="0.31496062992125984" footer="0.31496062992125984"/>
  <pageSetup paperSize="9" scale="60" orientation="portrait" cellComments="asDisplayed"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T63"/>
  <sheetViews>
    <sheetView view="pageBreakPreview" zoomScale="110" zoomScaleNormal="100" zoomScaleSheetLayoutView="100" workbookViewId="0">
      <selection activeCell="B1" sqref="B1"/>
    </sheetView>
  </sheetViews>
  <sheetFormatPr defaultRowHeight="13.5"/>
  <cols>
    <col min="2" max="32" width="3.625" customWidth="1"/>
    <col min="33" max="34" width="14.125" customWidth="1"/>
    <col min="35" max="38" width="4.75" customWidth="1"/>
    <col min="39" max="43" width="5" customWidth="1"/>
    <col min="44" max="44" width="6.375" customWidth="1"/>
  </cols>
  <sheetData>
    <row r="1" spans="1:46" ht="18.7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46" ht="24">
      <c r="A2" s="1"/>
      <c r="B2" s="177" t="s">
        <v>64</v>
      </c>
      <c r="C2" s="177"/>
      <c r="D2" s="177"/>
      <c r="E2" s="177"/>
      <c r="F2" s="177"/>
      <c r="G2" s="177"/>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46" ht="18.7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46" ht="21.75" customHeight="1">
      <c r="A4" s="1"/>
      <c r="B4" s="1"/>
      <c r="C4" s="1"/>
      <c r="D4" s="1"/>
      <c r="E4" s="1"/>
      <c r="F4" s="1"/>
      <c r="G4" s="1"/>
      <c r="H4" s="1"/>
      <c r="I4" s="1"/>
      <c r="J4" s="1"/>
      <c r="K4" s="1"/>
      <c r="L4" s="1"/>
      <c r="M4" s="178" t="s">
        <v>65</v>
      </c>
      <c r="N4" s="178"/>
      <c r="O4" s="178"/>
      <c r="P4" s="178"/>
      <c r="Q4" s="178"/>
      <c r="R4" s="212" t="str">
        <f>IF('様式２新設等支援費用（申請用）'!$D$8="", "", '様式２新設等支援費用（申請用）'!$D$8)</f>
        <v/>
      </c>
      <c r="S4" s="212"/>
      <c r="T4" s="212"/>
      <c r="U4" s="212"/>
      <c r="V4" s="212"/>
      <c r="W4" s="5"/>
      <c r="X4" s="4"/>
      <c r="Y4" s="4"/>
      <c r="Z4" s="4"/>
      <c r="AA4" s="1"/>
      <c r="AB4" s="1"/>
      <c r="AC4" s="1"/>
      <c r="AD4" s="1"/>
      <c r="AE4" s="1"/>
      <c r="AF4" s="1"/>
      <c r="AG4" s="1"/>
      <c r="AH4" s="1"/>
      <c r="AI4" s="1"/>
    </row>
    <row r="5" spans="1:46" ht="19.5" customHeight="1">
      <c r="A5" s="1"/>
      <c r="B5" s="1"/>
      <c r="C5" s="1"/>
      <c r="D5" s="2" t="s">
        <v>66</v>
      </c>
      <c r="E5" s="1"/>
      <c r="F5" s="1"/>
      <c r="G5" s="1"/>
      <c r="H5" s="1"/>
      <c r="I5" s="1"/>
      <c r="J5" s="1"/>
      <c r="K5" s="1"/>
      <c r="L5" s="1"/>
      <c r="M5" s="1"/>
      <c r="N5" s="1"/>
      <c r="O5" s="1"/>
      <c r="P5" s="1"/>
      <c r="Q5" s="1"/>
      <c r="R5" s="3"/>
      <c r="S5" s="3"/>
      <c r="T5" s="3"/>
      <c r="U5" s="3"/>
      <c r="V5" s="3"/>
      <c r="W5" s="4"/>
      <c r="X5" s="4"/>
      <c r="Y5" s="4"/>
      <c r="Z5" s="4"/>
      <c r="AA5" s="1"/>
      <c r="AB5" s="1"/>
      <c r="AC5" s="1"/>
      <c r="AD5" s="1"/>
      <c r="AE5" s="1"/>
      <c r="AF5" s="1"/>
      <c r="AG5" s="1"/>
      <c r="AH5" s="1"/>
      <c r="AI5" s="1"/>
    </row>
    <row r="6" spans="1:46" ht="18.75">
      <c r="A6" s="1"/>
      <c r="B6" s="180" t="s">
        <v>94</v>
      </c>
      <c r="C6" s="181"/>
      <c r="D6" s="183" t="s">
        <v>68</v>
      </c>
      <c r="E6" s="184"/>
      <c r="F6" s="184"/>
      <c r="G6" s="184"/>
      <c r="H6" s="181"/>
      <c r="I6" s="183" t="s">
        <v>69</v>
      </c>
      <c r="J6" s="184"/>
      <c r="K6" s="184"/>
      <c r="L6" s="181"/>
      <c r="M6" s="185" t="s">
        <v>70</v>
      </c>
      <c r="N6" s="186"/>
      <c r="O6" s="186"/>
      <c r="P6" s="186"/>
      <c r="Q6" s="187"/>
      <c r="R6" s="191" t="s">
        <v>71</v>
      </c>
      <c r="S6" s="191"/>
      <c r="T6" s="191"/>
      <c r="U6" s="191"/>
      <c r="V6" s="191"/>
      <c r="W6" s="191"/>
      <c r="X6" s="191"/>
      <c r="Y6" s="191"/>
      <c r="Z6" s="191"/>
      <c r="AA6" s="191"/>
      <c r="AB6" s="191"/>
      <c r="AC6" s="191"/>
      <c r="AD6" s="191"/>
      <c r="AE6" s="191"/>
      <c r="AF6" s="191"/>
      <c r="AG6" s="175" t="s">
        <v>72</v>
      </c>
      <c r="AH6" s="175" t="s">
        <v>73</v>
      </c>
      <c r="AI6" s="183" t="s">
        <v>74</v>
      </c>
      <c r="AJ6" s="184"/>
      <c r="AK6" s="184"/>
      <c r="AL6" s="181"/>
      <c r="AM6" s="183" t="s">
        <v>75</v>
      </c>
      <c r="AN6" s="184"/>
      <c r="AO6" s="184"/>
      <c r="AP6" s="184"/>
      <c r="AQ6" s="214"/>
      <c r="AR6" s="1"/>
      <c r="AS6" s="1"/>
      <c r="AT6" s="1"/>
    </row>
    <row r="7" spans="1:46" ht="18.75">
      <c r="A7" s="1"/>
      <c r="B7" s="182"/>
      <c r="C7" s="172"/>
      <c r="D7" s="204"/>
      <c r="E7" s="205"/>
      <c r="F7" s="205"/>
      <c r="G7" s="205"/>
      <c r="H7" s="206"/>
      <c r="I7" s="170"/>
      <c r="J7" s="171"/>
      <c r="K7" s="171"/>
      <c r="L7" s="172"/>
      <c r="M7" s="188"/>
      <c r="N7" s="189"/>
      <c r="O7" s="189"/>
      <c r="P7" s="189"/>
      <c r="Q7" s="190"/>
      <c r="R7" s="173" t="str">
        <f>IF(R4="", "", TEXT(EDATE(R4,-1),"ggge年m月"))</f>
        <v/>
      </c>
      <c r="S7" s="174"/>
      <c r="T7" s="174"/>
      <c r="U7" s="174"/>
      <c r="V7" s="174"/>
      <c r="W7" s="173" t="str">
        <f>IF(R4="", "",TEXT(EDATE(R4,0),"ggge年m月"))</f>
        <v/>
      </c>
      <c r="X7" s="174"/>
      <c r="Y7" s="174"/>
      <c r="Z7" s="174"/>
      <c r="AA7" s="174"/>
      <c r="AB7" s="173" t="str">
        <f>IF(R4="", "",TEXT(EDATE(R4,1),"ggge年m月"))</f>
        <v/>
      </c>
      <c r="AC7" s="174"/>
      <c r="AD7" s="174"/>
      <c r="AE7" s="174"/>
      <c r="AF7" s="174"/>
      <c r="AG7" s="176"/>
      <c r="AH7" s="176"/>
      <c r="AI7" s="170"/>
      <c r="AJ7" s="171"/>
      <c r="AK7" s="171"/>
      <c r="AL7" s="172"/>
      <c r="AM7" s="170"/>
      <c r="AN7" s="171"/>
      <c r="AO7" s="171"/>
      <c r="AP7" s="171"/>
      <c r="AQ7" s="215"/>
      <c r="AR7" s="1"/>
      <c r="AS7" s="1"/>
      <c r="AT7" s="1"/>
    </row>
    <row r="8" spans="1:46" ht="18.75">
      <c r="A8" s="1"/>
      <c r="B8" s="130">
        <v>1</v>
      </c>
      <c r="C8" s="217"/>
      <c r="D8" s="145"/>
      <c r="E8" s="144"/>
      <c r="F8" s="144"/>
      <c r="G8" s="144"/>
      <c r="H8" s="146"/>
      <c r="I8" s="132"/>
      <c r="J8" s="132"/>
      <c r="K8" s="132"/>
      <c r="L8" s="158"/>
      <c r="M8" s="166"/>
      <c r="N8" s="135"/>
      <c r="O8" s="135"/>
      <c r="P8" s="135"/>
      <c r="Q8" s="135"/>
      <c r="R8" s="216"/>
      <c r="S8" s="154"/>
      <c r="T8" s="154"/>
      <c r="U8" s="154"/>
      <c r="V8" s="155"/>
      <c r="W8" s="137"/>
      <c r="X8" s="137"/>
      <c r="Y8" s="137"/>
      <c r="Z8" s="137"/>
      <c r="AA8" s="165"/>
      <c r="AB8" s="164"/>
      <c r="AC8" s="137"/>
      <c r="AD8" s="137"/>
      <c r="AE8" s="137"/>
      <c r="AF8" s="165"/>
      <c r="AG8" s="69"/>
      <c r="AH8" s="70"/>
      <c r="AI8" s="139" t="str">
        <f>IF(D8="","",IF(MIN(3,(YEAR($R$4)-YEAR(M8))*12+(MONTH($R$4)+3-MONTH(M8)-1))&gt;=1,MIN(3,(YEAR($R$4)-YEAR(M8))*12+(MONTH($R$4)+3-MONTH(M8)-1)),""))</f>
        <v/>
      </c>
      <c r="AJ8" s="140"/>
      <c r="AK8" s="140"/>
      <c r="AL8" s="141"/>
      <c r="AM8" s="117">
        <f>IFERROR(SUM(R8:AH8),"")</f>
        <v>0</v>
      </c>
      <c r="AN8" s="117"/>
      <c r="AO8" s="117"/>
      <c r="AP8" s="117"/>
      <c r="AQ8" s="213"/>
      <c r="AR8" s="1"/>
      <c r="AS8" s="1"/>
      <c r="AT8" s="1"/>
    </row>
    <row r="9" spans="1:46" ht="18.75">
      <c r="A9" s="1"/>
      <c r="B9" s="130">
        <v>2</v>
      </c>
      <c r="C9" s="217"/>
      <c r="D9" s="133"/>
      <c r="E9" s="132"/>
      <c r="F9" s="132"/>
      <c r="G9" s="132"/>
      <c r="H9" s="134"/>
      <c r="I9" s="132"/>
      <c r="J9" s="132"/>
      <c r="K9" s="132"/>
      <c r="L9" s="158"/>
      <c r="M9" s="166"/>
      <c r="N9" s="135"/>
      <c r="O9" s="135"/>
      <c r="P9" s="135"/>
      <c r="Q9" s="135"/>
      <c r="R9" s="209"/>
      <c r="S9" s="137"/>
      <c r="T9" s="137"/>
      <c r="U9" s="137"/>
      <c r="V9" s="138"/>
      <c r="W9" s="137"/>
      <c r="X9" s="137"/>
      <c r="Y9" s="137"/>
      <c r="Z9" s="137"/>
      <c r="AA9" s="165"/>
      <c r="AB9" s="164"/>
      <c r="AC9" s="137"/>
      <c r="AD9" s="137"/>
      <c r="AE9" s="137"/>
      <c r="AF9" s="165"/>
      <c r="AG9" s="69"/>
      <c r="AH9" s="70"/>
      <c r="AI9" s="139" t="str">
        <f t="shared" ref="AI9:AI12" si="0">IF(D9="","",IF(MIN(3,(YEAR($R$4)-YEAR(M9))*12+(MONTH($R$4)+3-MONTH(M9)-1))&gt;=1,MIN(3,(YEAR($R$4)-YEAR(M9))*12+(MONTH($R$4)+3-MONTH(M9)-1)),""))</f>
        <v/>
      </c>
      <c r="AJ9" s="140"/>
      <c r="AK9" s="140"/>
      <c r="AL9" s="141"/>
      <c r="AM9" s="117">
        <f t="shared" ref="AM9:AM17" si="1">IFERROR(SUM(R9:AH9),"")</f>
        <v>0</v>
      </c>
      <c r="AN9" s="117"/>
      <c r="AO9" s="117"/>
      <c r="AP9" s="117"/>
      <c r="AQ9" s="213"/>
      <c r="AR9" s="1"/>
      <c r="AS9" s="1"/>
      <c r="AT9" s="1"/>
    </row>
    <row r="10" spans="1:46" ht="18.75">
      <c r="A10" s="1"/>
      <c r="B10" s="130">
        <v>3</v>
      </c>
      <c r="C10" s="217"/>
      <c r="D10" s="133"/>
      <c r="E10" s="132"/>
      <c r="F10" s="132"/>
      <c r="G10" s="132"/>
      <c r="H10" s="134"/>
      <c r="I10" s="132"/>
      <c r="J10" s="132"/>
      <c r="K10" s="132"/>
      <c r="L10" s="158"/>
      <c r="M10" s="166"/>
      <c r="N10" s="135"/>
      <c r="O10" s="135"/>
      <c r="P10" s="135"/>
      <c r="Q10" s="135"/>
      <c r="R10" s="209"/>
      <c r="S10" s="137"/>
      <c r="T10" s="137"/>
      <c r="U10" s="137"/>
      <c r="V10" s="138"/>
      <c r="W10" s="137"/>
      <c r="X10" s="137"/>
      <c r="Y10" s="137"/>
      <c r="Z10" s="137"/>
      <c r="AA10" s="137"/>
      <c r="AB10" s="164"/>
      <c r="AC10" s="137"/>
      <c r="AD10" s="137"/>
      <c r="AE10" s="137"/>
      <c r="AF10" s="165"/>
      <c r="AG10" s="69"/>
      <c r="AH10" s="70"/>
      <c r="AI10" s="139" t="str">
        <f t="shared" si="0"/>
        <v/>
      </c>
      <c r="AJ10" s="140"/>
      <c r="AK10" s="140"/>
      <c r="AL10" s="141"/>
      <c r="AM10" s="117">
        <f t="shared" si="1"/>
        <v>0</v>
      </c>
      <c r="AN10" s="117"/>
      <c r="AO10" s="117"/>
      <c r="AP10" s="117"/>
      <c r="AQ10" s="213"/>
      <c r="AR10" s="1"/>
      <c r="AS10" s="1"/>
      <c r="AT10" s="1"/>
    </row>
    <row r="11" spans="1:46" ht="18.75">
      <c r="A11" s="1"/>
      <c r="B11" s="130">
        <v>4</v>
      </c>
      <c r="C11" s="217"/>
      <c r="D11" s="133"/>
      <c r="E11" s="132"/>
      <c r="F11" s="132"/>
      <c r="G11" s="132"/>
      <c r="H11" s="134"/>
      <c r="I11" s="132"/>
      <c r="J11" s="132"/>
      <c r="K11" s="132"/>
      <c r="L11" s="158"/>
      <c r="M11" s="166"/>
      <c r="N11" s="135"/>
      <c r="O11" s="135"/>
      <c r="P11" s="135"/>
      <c r="Q11" s="135"/>
      <c r="R11" s="209"/>
      <c r="S11" s="137"/>
      <c r="T11" s="137"/>
      <c r="U11" s="137"/>
      <c r="V11" s="138"/>
      <c r="W11" s="137"/>
      <c r="X11" s="137"/>
      <c r="Y11" s="137"/>
      <c r="Z11" s="137"/>
      <c r="AA11" s="137"/>
      <c r="AB11" s="164"/>
      <c r="AC11" s="137"/>
      <c r="AD11" s="137"/>
      <c r="AE11" s="137"/>
      <c r="AF11" s="165"/>
      <c r="AG11" s="69"/>
      <c r="AH11" s="70"/>
      <c r="AI11" s="139" t="str">
        <f t="shared" si="0"/>
        <v/>
      </c>
      <c r="AJ11" s="140"/>
      <c r="AK11" s="140"/>
      <c r="AL11" s="141"/>
      <c r="AM11" s="117">
        <f t="shared" si="1"/>
        <v>0</v>
      </c>
      <c r="AN11" s="117"/>
      <c r="AO11" s="117"/>
      <c r="AP11" s="117"/>
      <c r="AQ11" s="213"/>
      <c r="AR11" s="1"/>
      <c r="AS11" s="1"/>
      <c r="AT11" s="1"/>
    </row>
    <row r="12" spans="1:46" ht="18.75">
      <c r="A12" s="1"/>
      <c r="B12" s="130">
        <v>5</v>
      </c>
      <c r="C12" s="217"/>
      <c r="D12" s="133"/>
      <c r="E12" s="132"/>
      <c r="F12" s="132"/>
      <c r="G12" s="132"/>
      <c r="H12" s="134"/>
      <c r="I12" s="132"/>
      <c r="J12" s="132"/>
      <c r="K12" s="132"/>
      <c r="L12" s="158"/>
      <c r="M12" s="166"/>
      <c r="N12" s="135"/>
      <c r="O12" s="135"/>
      <c r="P12" s="135"/>
      <c r="Q12" s="135"/>
      <c r="R12" s="209"/>
      <c r="S12" s="137"/>
      <c r="T12" s="137"/>
      <c r="U12" s="137"/>
      <c r="V12" s="138"/>
      <c r="W12" s="137"/>
      <c r="X12" s="137"/>
      <c r="Y12" s="137"/>
      <c r="Z12" s="137"/>
      <c r="AA12" s="137"/>
      <c r="AB12" s="164"/>
      <c r="AC12" s="137"/>
      <c r="AD12" s="137"/>
      <c r="AE12" s="137"/>
      <c r="AF12" s="137"/>
      <c r="AG12" s="69"/>
      <c r="AH12" s="70"/>
      <c r="AI12" s="139" t="str">
        <f t="shared" si="0"/>
        <v/>
      </c>
      <c r="AJ12" s="140"/>
      <c r="AK12" s="140"/>
      <c r="AL12" s="141"/>
      <c r="AM12" s="117">
        <f t="shared" si="1"/>
        <v>0</v>
      </c>
      <c r="AN12" s="117"/>
      <c r="AO12" s="117"/>
      <c r="AP12" s="117"/>
      <c r="AQ12" s="213"/>
      <c r="AR12" s="1"/>
      <c r="AS12" s="1"/>
      <c r="AT12" s="1"/>
    </row>
    <row r="13" spans="1:46" ht="18.75">
      <c r="A13" s="1"/>
      <c r="B13" s="130">
        <v>6</v>
      </c>
      <c r="C13" s="217"/>
      <c r="D13" s="133"/>
      <c r="E13" s="132"/>
      <c r="F13" s="132"/>
      <c r="G13" s="132"/>
      <c r="H13" s="134"/>
      <c r="I13" s="132"/>
      <c r="J13" s="132"/>
      <c r="K13" s="132"/>
      <c r="L13" s="158"/>
      <c r="M13" s="166"/>
      <c r="N13" s="135"/>
      <c r="O13" s="135"/>
      <c r="P13" s="135"/>
      <c r="Q13" s="135"/>
      <c r="R13" s="209"/>
      <c r="S13" s="137"/>
      <c r="T13" s="137"/>
      <c r="U13" s="137"/>
      <c r="V13" s="138"/>
      <c r="W13" s="137"/>
      <c r="X13" s="137"/>
      <c r="Y13" s="137"/>
      <c r="Z13" s="137"/>
      <c r="AA13" s="137"/>
      <c r="AB13" s="164"/>
      <c r="AC13" s="137"/>
      <c r="AD13" s="137"/>
      <c r="AE13" s="137"/>
      <c r="AF13" s="137"/>
      <c r="AG13" s="69"/>
      <c r="AH13" s="70"/>
      <c r="AI13" s="139" t="str">
        <f t="shared" ref="AI13:AI17" si="2">IF(D13="","",IF(MIN(3,(YEAR($R$4)-YEAR(M13))*12+(MONTH($R$4)+3-MONTH(M13)-1))&gt;=1,MIN(3,(YEAR($R$4)-YEAR(M13))*12+(MONTH($R$4)+3-MONTH(M13)-1)),""))</f>
        <v/>
      </c>
      <c r="AJ13" s="140"/>
      <c r="AK13" s="140"/>
      <c r="AL13" s="141"/>
      <c r="AM13" s="117">
        <f t="shared" si="1"/>
        <v>0</v>
      </c>
      <c r="AN13" s="117"/>
      <c r="AO13" s="117"/>
      <c r="AP13" s="117"/>
      <c r="AQ13" s="213"/>
      <c r="AR13" s="1"/>
      <c r="AS13" s="1"/>
      <c r="AT13" s="1"/>
    </row>
    <row r="14" spans="1:46" ht="18.75">
      <c r="A14" s="1"/>
      <c r="B14" s="130">
        <v>7</v>
      </c>
      <c r="C14" s="217"/>
      <c r="D14" s="133"/>
      <c r="E14" s="132"/>
      <c r="F14" s="132"/>
      <c r="G14" s="132"/>
      <c r="H14" s="134"/>
      <c r="I14" s="132"/>
      <c r="J14" s="132"/>
      <c r="K14" s="132"/>
      <c r="L14" s="158"/>
      <c r="M14" s="166"/>
      <c r="N14" s="135"/>
      <c r="O14" s="135"/>
      <c r="P14" s="135"/>
      <c r="Q14" s="135"/>
      <c r="R14" s="209"/>
      <c r="S14" s="137"/>
      <c r="T14" s="137"/>
      <c r="U14" s="137"/>
      <c r="V14" s="138"/>
      <c r="W14" s="137"/>
      <c r="X14" s="137"/>
      <c r="Y14" s="137"/>
      <c r="Z14" s="137"/>
      <c r="AA14" s="137"/>
      <c r="AB14" s="164"/>
      <c r="AC14" s="137"/>
      <c r="AD14" s="137"/>
      <c r="AE14" s="137"/>
      <c r="AF14" s="137"/>
      <c r="AG14" s="69"/>
      <c r="AH14" s="70"/>
      <c r="AI14" s="139" t="str">
        <f t="shared" si="2"/>
        <v/>
      </c>
      <c r="AJ14" s="140"/>
      <c r="AK14" s="140"/>
      <c r="AL14" s="141"/>
      <c r="AM14" s="117">
        <f t="shared" si="1"/>
        <v>0</v>
      </c>
      <c r="AN14" s="117"/>
      <c r="AO14" s="117"/>
      <c r="AP14" s="117"/>
      <c r="AQ14" s="213"/>
      <c r="AR14" s="1"/>
      <c r="AS14" s="1"/>
      <c r="AT14" s="1"/>
    </row>
    <row r="15" spans="1:46" ht="18.75">
      <c r="A15" s="1"/>
      <c r="B15" s="130">
        <v>8</v>
      </c>
      <c r="C15" s="217"/>
      <c r="D15" s="133"/>
      <c r="E15" s="132"/>
      <c r="F15" s="132"/>
      <c r="G15" s="132"/>
      <c r="H15" s="134"/>
      <c r="I15" s="132"/>
      <c r="J15" s="132"/>
      <c r="K15" s="132"/>
      <c r="L15" s="158"/>
      <c r="M15" s="166"/>
      <c r="N15" s="135"/>
      <c r="O15" s="135"/>
      <c r="P15" s="135"/>
      <c r="Q15" s="135"/>
      <c r="R15" s="209"/>
      <c r="S15" s="137"/>
      <c r="T15" s="137"/>
      <c r="U15" s="137"/>
      <c r="V15" s="138"/>
      <c r="W15" s="137"/>
      <c r="X15" s="137"/>
      <c r="Y15" s="137"/>
      <c r="Z15" s="137"/>
      <c r="AA15" s="137"/>
      <c r="AB15" s="164"/>
      <c r="AC15" s="137"/>
      <c r="AD15" s="137"/>
      <c r="AE15" s="137"/>
      <c r="AF15" s="137"/>
      <c r="AG15" s="69"/>
      <c r="AH15" s="70"/>
      <c r="AI15" s="139" t="str">
        <f t="shared" si="2"/>
        <v/>
      </c>
      <c r="AJ15" s="140"/>
      <c r="AK15" s="140"/>
      <c r="AL15" s="141"/>
      <c r="AM15" s="117">
        <f t="shared" si="1"/>
        <v>0</v>
      </c>
      <c r="AN15" s="117"/>
      <c r="AO15" s="117"/>
      <c r="AP15" s="117"/>
      <c r="AQ15" s="213"/>
      <c r="AR15" s="1"/>
      <c r="AS15" s="1"/>
      <c r="AT15" s="1"/>
    </row>
    <row r="16" spans="1:46" ht="18.75">
      <c r="A16" s="1"/>
      <c r="B16" s="130">
        <v>9</v>
      </c>
      <c r="C16" s="217"/>
      <c r="D16" s="133"/>
      <c r="E16" s="132"/>
      <c r="F16" s="132"/>
      <c r="G16" s="132"/>
      <c r="H16" s="134"/>
      <c r="I16" s="132"/>
      <c r="J16" s="132"/>
      <c r="K16" s="132"/>
      <c r="L16" s="158"/>
      <c r="M16" s="166"/>
      <c r="N16" s="135"/>
      <c r="O16" s="135"/>
      <c r="P16" s="135"/>
      <c r="Q16" s="135"/>
      <c r="R16" s="209"/>
      <c r="S16" s="137"/>
      <c r="T16" s="137"/>
      <c r="U16" s="137"/>
      <c r="V16" s="138"/>
      <c r="W16" s="137"/>
      <c r="X16" s="137"/>
      <c r="Y16" s="137"/>
      <c r="Z16" s="137"/>
      <c r="AA16" s="137"/>
      <c r="AB16" s="164"/>
      <c r="AC16" s="137"/>
      <c r="AD16" s="137"/>
      <c r="AE16" s="137"/>
      <c r="AF16" s="137"/>
      <c r="AG16" s="69"/>
      <c r="AH16" s="70"/>
      <c r="AI16" s="139" t="str">
        <f t="shared" si="2"/>
        <v/>
      </c>
      <c r="AJ16" s="140"/>
      <c r="AK16" s="140"/>
      <c r="AL16" s="141"/>
      <c r="AM16" s="117">
        <f t="shared" si="1"/>
        <v>0</v>
      </c>
      <c r="AN16" s="117"/>
      <c r="AO16" s="117"/>
      <c r="AP16" s="117"/>
      <c r="AQ16" s="213"/>
      <c r="AR16" s="1"/>
      <c r="AS16" s="1"/>
      <c r="AT16" s="1"/>
    </row>
    <row r="17" spans="1:46" ht="18.75">
      <c r="A17" s="1"/>
      <c r="B17" s="122">
        <v>10</v>
      </c>
      <c r="C17" s="218"/>
      <c r="D17" s="125"/>
      <c r="E17" s="124"/>
      <c r="F17" s="124"/>
      <c r="G17" s="124"/>
      <c r="H17" s="126"/>
      <c r="I17" s="124"/>
      <c r="J17" s="124"/>
      <c r="K17" s="124"/>
      <c r="L17" s="219"/>
      <c r="M17" s="220"/>
      <c r="N17" s="127"/>
      <c r="O17" s="127"/>
      <c r="P17" s="127"/>
      <c r="Q17" s="127"/>
      <c r="R17" s="211"/>
      <c r="S17" s="113"/>
      <c r="T17" s="113"/>
      <c r="U17" s="113"/>
      <c r="V17" s="129"/>
      <c r="W17" s="113"/>
      <c r="X17" s="113"/>
      <c r="Y17" s="113"/>
      <c r="Z17" s="113"/>
      <c r="AA17" s="113"/>
      <c r="AB17" s="210"/>
      <c r="AC17" s="113"/>
      <c r="AD17" s="113"/>
      <c r="AE17" s="113"/>
      <c r="AF17" s="113"/>
      <c r="AG17" s="69"/>
      <c r="AH17" s="70"/>
      <c r="AI17" s="114" t="str">
        <f t="shared" si="2"/>
        <v/>
      </c>
      <c r="AJ17" s="115"/>
      <c r="AK17" s="115"/>
      <c r="AL17" s="116"/>
      <c r="AM17" s="117">
        <f t="shared" si="1"/>
        <v>0</v>
      </c>
      <c r="AN17" s="117"/>
      <c r="AO17" s="117"/>
      <c r="AP17" s="117"/>
      <c r="AQ17" s="213"/>
      <c r="AR17" s="1"/>
      <c r="AS17" s="1"/>
      <c r="AT17" s="1"/>
    </row>
    <row r="18" spans="1:46" ht="12.7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row>
    <row r="19" spans="1:46" ht="18.7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row>
    <row r="20" spans="1:46" ht="19.5">
      <c r="A20" s="1"/>
      <c r="B20" s="1"/>
      <c r="C20" s="1"/>
      <c r="D20" s="1"/>
      <c r="E20" s="1"/>
      <c r="F20" s="1"/>
      <c r="G20" s="1"/>
      <c r="H20" s="1"/>
      <c r="I20" s="1"/>
      <c r="J20" s="1"/>
      <c r="K20" s="1"/>
      <c r="L20" s="1"/>
      <c r="M20" s="1"/>
      <c r="N20" s="1"/>
      <c r="O20" s="1"/>
      <c r="P20" s="1"/>
      <c r="Q20" s="1"/>
      <c r="R20" s="1"/>
      <c r="AA20" s="1"/>
      <c r="AB20" s="1"/>
      <c r="AC20" s="1"/>
      <c r="AD20" s="1"/>
      <c r="AE20" s="1"/>
      <c r="AF20" s="1"/>
      <c r="AG20" s="1"/>
      <c r="AH20" s="68" t="s">
        <v>95</v>
      </c>
      <c r="AI20" s="207">
        <f>SUM(AI8:AL17)</f>
        <v>0</v>
      </c>
      <c r="AJ20" s="208"/>
      <c r="AK20" s="208"/>
      <c r="AL20" s="208"/>
      <c r="AM20" s="121">
        <f>SUM(AM8:AQ17)</f>
        <v>0</v>
      </c>
      <c r="AN20" s="121"/>
      <c r="AO20" s="121"/>
      <c r="AP20" s="121"/>
      <c r="AQ20" s="121"/>
    </row>
    <row r="21" spans="1:46" ht="18.7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row>
    <row r="22" spans="1:46" ht="18.7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46" ht="18.75">
      <c r="A23" s="1"/>
      <c r="B23" s="1" t="s">
        <v>84</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46" ht="18.75">
      <c r="A24" s="1"/>
      <c r="B24" s="1" t="s">
        <v>85</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46" ht="18.7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46" ht="18.7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46" ht="18.7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46" ht="18.7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46" ht="18.7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46" ht="18.7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46" ht="18.7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46" ht="18.7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ht="18.7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ht="18.7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ht="18.7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ht="18.7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ht="18.7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spans="1:36" ht="18.7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spans="1:36" ht="18.7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ht="18.7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ht="18.7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8.7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8.7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8.7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ht="18.7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ht="18.7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8.7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ht="18.7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ht="18.7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ht="18.7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8.7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8.7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8.7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8.7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8.7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8.7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8.7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8.7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8.7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8.7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8.7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ht="18.7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ht="18.7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sheetData>
  <sheetProtection sheet="1" objects="1" scenarios="1"/>
  <protectedRanges>
    <protectedRange sqref="D8:AF17" name="範囲1"/>
    <protectedRange sqref="AG8:AH17" name="範囲1_1"/>
  </protectedRanges>
  <mergeCells count="107">
    <mergeCell ref="AM17:AQ17"/>
    <mergeCell ref="B8:C8"/>
    <mergeCell ref="B9:C9"/>
    <mergeCell ref="B10:C10"/>
    <mergeCell ref="B11:C11"/>
    <mergeCell ref="B12:C12"/>
    <mergeCell ref="B13:C13"/>
    <mergeCell ref="B14:C14"/>
    <mergeCell ref="B15:C15"/>
    <mergeCell ref="B16:C16"/>
    <mergeCell ref="B17:C17"/>
    <mergeCell ref="D17:H17"/>
    <mergeCell ref="I17:L17"/>
    <mergeCell ref="M17:Q17"/>
    <mergeCell ref="AI17:AL17"/>
    <mergeCell ref="AM15:AQ15"/>
    <mergeCell ref="D16:H16"/>
    <mergeCell ref="I16:L16"/>
    <mergeCell ref="M16:Q16"/>
    <mergeCell ref="AI16:AL16"/>
    <mergeCell ref="AM16:AQ16"/>
    <mergeCell ref="D15:H15"/>
    <mergeCell ref="I15:L15"/>
    <mergeCell ref="M15:Q15"/>
    <mergeCell ref="AI15:AL15"/>
    <mergeCell ref="AB15:AF15"/>
    <mergeCell ref="W16:AA16"/>
    <mergeCell ref="AB16:AF16"/>
    <mergeCell ref="AM8:AQ8"/>
    <mergeCell ref="AI6:AL7"/>
    <mergeCell ref="AM6:AQ7"/>
    <mergeCell ref="R8:V8"/>
    <mergeCell ref="AM13:AQ13"/>
    <mergeCell ref="R15:V15"/>
    <mergeCell ref="R16:V16"/>
    <mergeCell ref="W10:AA10"/>
    <mergeCell ref="AB10:AF10"/>
    <mergeCell ref="W11:AA11"/>
    <mergeCell ref="AB11:AF11"/>
    <mergeCell ref="W12:AA12"/>
    <mergeCell ref="AB12:AF12"/>
    <mergeCell ref="W15:AA15"/>
    <mergeCell ref="R12:V12"/>
    <mergeCell ref="AG6:AG7"/>
    <mergeCell ref="AH6:AH7"/>
    <mergeCell ref="I14:L14"/>
    <mergeCell ref="M14:Q14"/>
    <mergeCell ref="AI14:AL14"/>
    <mergeCell ref="AM14:AQ14"/>
    <mergeCell ref="D13:H13"/>
    <mergeCell ref="I13:L13"/>
    <mergeCell ref="M13:Q13"/>
    <mergeCell ref="AI13:AL13"/>
    <mergeCell ref="R13:V13"/>
    <mergeCell ref="R14:V14"/>
    <mergeCell ref="W13:AA13"/>
    <mergeCell ref="AB13:AF13"/>
    <mergeCell ref="W14:AA14"/>
    <mergeCell ref="AB14:AF14"/>
    <mergeCell ref="AM20:AQ20"/>
    <mergeCell ref="B2:G2"/>
    <mergeCell ref="M4:Q4"/>
    <mergeCell ref="R4:V4"/>
    <mergeCell ref="D12:H12"/>
    <mergeCell ref="I12:L12"/>
    <mergeCell ref="M12:Q12"/>
    <mergeCell ref="AI12:AL12"/>
    <mergeCell ref="AM12:AQ12"/>
    <mergeCell ref="D11:H11"/>
    <mergeCell ref="I11:L11"/>
    <mergeCell ref="M11:Q11"/>
    <mergeCell ref="AI11:AL11"/>
    <mergeCell ref="AM11:AQ11"/>
    <mergeCell ref="R11:V11"/>
    <mergeCell ref="AM10:AQ10"/>
    <mergeCell ref="D9:H9"/>
    <mergeCell ref="I9:L9"/>
    <mergeCell ref="M9:Q9"/>
    <mergeCell ref="AI9:AL9"/>
    <mergeCell ref="AM9:AQ9"/>
    <mergeCell ref="D10:H10"/>
    <mergeCell ref="I10:L10"/>
    <mergeCell ref="M10:Q10"/>
    <mergeCell ref="M6:Q7"/>
    <mergeCell ref="I6:L7"/>
    <mergeCell ref="B6:C7"/>
    <mergeCell ref="D6:H7"/>
    <mergeCell ref="AI20:AL20"/>
    <mergeCell ref="AI10:AL10"/>
    <mergeCell ref="R9:V9"/>
    <mergeCell ref="R10:V10"/>
    <mergeCell ref="D8:H8"/>
    <mergeCell ref="I8:L8"/>
    <mergeCell ref="M8:Q8"/>
    <mergeCell ref="AI8:AL8"/>
    <mergeCell ref="W17:AA17"/>
    <mergeCell ref="AB17:AF17"/>
    <mergeCell ref="R6:AF6"/>
    <mergeCell ref="AB7:AF7"/>
    <mergeCell ref="R7:V7"/>
    <mergeCell ref="W7:AA7"/>
    <mergeCell ref="R17:V17"/>
    <mergeCell ref="W8:AA8"/>
    <mergeCell ref="AB8:AF8"/>
    <mergeCell ref="W9:AA9"/>
    <mergeCell ref="AB9:AF9"/>
    <mergeCell ref="D14:H14"/>
  </mergeCells>
  <phoneticPr fontId="3"/>
  <conditionalFormatting sqref="D8:R17 W8:W17 AB8:AB17">
    <cfRule type="containsBlanks" dxfId="5" priority="7">
      <formula>LEN(TRIM(D8))=0</formula>
    </cfRule>
  </conditionalFormatting>
  <conditionalFormatting sqref="R4:V4">
    <cfRule type="containsBlanks" dxfId="4" priority="1">
      <formula>LEN(TRIM(R4))=0</formula>
    </cfRule>
  </conditionalFormatting>
  <conditionalFormatting sqref="R8:V17">
    <cfRule type="expression" dxfId="3" priority="6">
      <formula>$AI8=2</formula>
    </cfRule>
  </conditionalFormatting>
  <conditionalFormatting sqref="R8:AA17">
    <cfRule type="expression" dxfId="2" priority="5">
      <formula>$AI8=1</formula>
    </cfRule>
  </conditionalFormatting>
  <conditionalFormatting sqref="R8:AH17">
    <cfRule type="expression" dxfId="1" priority="2">
      <formula>$AI8=""</formula>
    </cfRule>
  </conditionalFormatting>
  <conditionalFormatting sqref="AG8:AH17">
    <cfRule type="containsBlanks" dxfId="0" priority="3">
      <formula>LEN(TRIM(AG8))=0</formula>
    </cfRule>
  </conditionalFormatting>
  <pageMargins left="0.7" right="0.7" top="0.75" bottom="0.75" header="0.3" footer="0.3"/>
  <pageSetup paperSize="9" scale="46"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様式２新設等支援費用（記載例）</vt:lpstr>
      <vt:lpstr>別紙　算出書 (記載例)</vt:lpstr>
      <vt:lpstr>様式２新設等支援費用（申請用）</vt:lpstr>
      <vt:lpstr>別紙　算出書</vt:lpstr>
      <vt:lpstr>'別紙　算出書'!Print_Area</vt:lpstr>
      <vt:lpstr>'別紙　算出書 (記載例)'!Print_Area</vt:lpstr>
      <vt:lpstr>'様式２新設等支援費用（記載例）'!Print_Area</vt:lpstr>
      <vt:lpstr>'様式２新設等支援費用（申請用）'!Print_Area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2015-01-05T10:10:56Z</dcterms:created>
  <dcterms:modified xsi:type="dcterms:W3CDTF">2025-05-29T02:21:02Z</dcterms:modified>
  <cp:category/>
  <cp:contentStatus/>
</cp:coreProperties>
</file>