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2B7C347A-921A-48DA-8CE7-1780102AF0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２継続経費用（記載例）" sheetId="4" r:id="rId1"/>
    <sheet name="様式２継続経費用（申請用）" sheetId="5" r:id="rId2"/>
  </sheets>
  <definedNames>
    <definedName name="_xlnm.Print_Area" localSheetId="0">'様式２継続経費用（記載例）'!$A$1:$J$84</definedName>
    <definedName name="_xlnm.Print_Area" localSheetId="1">'様式２継続経費用（申請用）'!$A$1:$J$84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5" l="1"/>
  <c r="M83" i="5"/>
  <c r="K80" i="5" a="1"/>
  <c r="K80" i="5" s="1"/>
  <c r="I12" i="4"/>
  <c r="L80" i="4" l="1"/>
  <c r="G12" i="5"/>
  <c r="H12" i="5" s="1"/>
  <c r="F32" i="5"/>
  <c r="F47" i="5"/>
  <c r="F62" i="5"/>
  <c r="G77" i="5"/>
  <c r="L80" i="5"/>
  <c r="M83" i="4"/>
  <c r="K80" i="4"/>
  <c r="M80" i="5" l="1"/>
  <c r="G37" i="5"/>
  <c r="G41" i="5"/>
  <c r="G45" i="5"/>
  <c r="G52" i="5"/>
  <c r="G56" i="5"/>
  <c r="G42" i="5"/>
  <c r="G46" i="5"/>
  <c r="G53" i="5"/>
  <c r="G38" i="5"/>
  <c r="G43" i="5"/>
  <c r="G54" i="5"/>
  <c r="G32" i="5"/>
  <c r="G40" i="5"/>
  <c r="G44" i="5"/>
  <c r="G55" i="5"/>
  <c r="G39" i="5"/>
  <c r="G59" i="5"/>
  <c r="H70" i="5"/>
  <c r="H74" i="5"/>
  <c r="G60" i="5"/>
  <c r="H67" i="5"/>
  <c r="H71" i="5"/>
  <c r="H75" i="5"/>
  <c r="G57" i="5"/>
  <c r="G61" i="5"/>
  <c r="H68" i="5"/>
  <c r="H72" i="5"/>
  <c r="H76" i="5"/>
  <c r="G58" i="5"/>
  <c r="H69" i="5"/>
  <c r="H73" i="5"/>
  <c r="M80" i="4"/>
  <c r="G77" i="4"/>
  <c r="F47" i="4"/>
  <c r="F62" i="4"/>
  <c r="G47" i="5" l="1"/>
  <c r="H77" i="5"/>
  <c r="G62" i="5"/>
  <c r="D82" i="5" s="1"/>
  <c r="F32" i="4"/>
  <c r="G12" i="4"/>
  <c r="H12" i="4" s="1"/>
  <c r="H76" i="4" l="1"/>
  <c r="H75" i="4"/>
  <c r="H74" i="4"/>
  <c r="H73" i="4"/>
  <c r="H72" i="4"/>
  <c r="H71" i="4"/>
  <c r="H70" i="4"/>
  <c r="H69" i="4"/>
  <c r="G61" i="4"/>
  <c r="G60" i="4"/>
  <c r="G59" i="4"/>
  <c r="G58" i="4"/>
  <c r="G57" i="4"/>
  <c r="G56" i="4"/>
  <c r="G55" i="4"/>
  <c r="G46" i="4"/>
  <c r="G45" i="4"/>
  <c r="G44" i="4"/>
  <c r="G43" i="4"/>
  <c r="G42" i="4"/>
  <c r="G41" i="4"/>
  <c r="G39" i="4"/>
  <c r="G53" i="4"/>
  <c r="H68" i="4"/>
  <c r="G38" i="4"/>
  <c r="H67" i="4"/>
  <c r="G40" i="4"/>
  <c r="G54" i="4"/>
  <c r="G52" i="4"/>
  <c r="G37" i="4"/>
  <c r="G32" i="4"/>
  <c r="G47" i="4" l="1"/>
  <c r="G62" i="4"/>
  <c r="H77" i="4"/>
  <c r="D8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5" authorId="0" shapeId="0" xr:uid="{00000000-0006-0000-0100-000001000000}">
      <text>
        <r>
          <rPr>
            <b/>
            <sz val="9"/>
            <color indexed="81"/>
            <rFont val="游ゴシック"/>
            <family val="3"/>
            <charset val="128"/>
          </rPr>
          <t>法人名、事業所・施設名を記載ください。</t>
        </r>
      </text>
    </comment>
    <comment ref="A8" authorId="0" shapeId="0" xr:uid="{00000000-0006-0000-0100-000002000000}">
      <text>
        <r>
          <rPr>
            <b/>
            <sz val="9"/>
            <color indexed="81"/>
            <rFont val="游ゴシック"/>
            <family val="3"/>
            <charset val="128"/>
          </rPr>
          <t>西暦で入力</t>
        </r>
      </text>
    </comment>
    <comment ref="C12" authorId="0" shapeId="0" xr:uid="{00000000-0006-0000-0100-000003000000}">
      <text>
        <r>
          <rPr>
            <b/>
            <sz val="9"/>
            <color indexed="81"/>
            <rFont val="游ゴシック"/>
            <family val="3"/>
            <charset val="128"/>
          </rPr>
          <t>数字のみ入力</t>
        </r>
      </text>
    </comment>
    <comment ref="C15" authorId="0" shapeId="0" xr:uid="{00000000-0006-0000-0100-000004000000}">
      <text>
        <r>
          <rPr>
            <b/>
            <sz val="9"/>
            <color indexed="81"/>
            <rFont val="游ゴシック"/>
            <family val="3"/>
            <charset val="128"/>
          </rPr>
          <t>・上記、※注）に該当する者のみ記載願います。
・必要に応じ適宜欄を追加してください。
・日付は西暦で入力してください。</t>
        </r>
      </text>
    </comment>
    <comment ref="E29" authorId="0" shapeId="0" xr:uid="{00000000-0006-0000-0100-000005000000}">
      <text>
        <r>
          <rPr>
            <b/>
            <sz val="9"/>
            <color indexed="81"/>
            <rFont val="游ゴシック"/>
            <family val="3"/>
            <charset val="128"/>
          </rPr>
          <t>基準上の必要数</t>
        </r>
      </text>
    </comment>
    <comment ref="G29" authorId="0" shapeId="0" xr:uid="{00000000-0006-0000-0100-000006000000}">
      <text>
        <r>
          <rPr>
            <b/>
            <sz val="9"/>
            <color indexed="81"/>
            <rFont val="游ゴシック"/>
            <family val="3"/>
            <charset val="128"/>
          </rPr>
          <t>申請時点における職員の常勤換算数</t>
        </r>
      </text>
    </comment>
    <comment ref="E36" authorId="0" shapeId="0" xr:uid="{00000000-0006-0000-0100-000009000000}">
      <text>
        <r>
          <rPr>
            <b/>
            <sz val="9"/>
            <color indexed="81"/>
            <rFont val="游ゴシック"/>
            <family val="3"/>
            <charset val="128"/>
          </rPr>
          <t>令和8年３月までに納品される必要があります</t>
        </r>
      </text>
    </comment>
    <comment ref="F37" authorId="0" shapeId="0" xr:uid="{00000000-0006-0000-0100-00000A000000}">
      <text>
        <r>
          <rPr>
            <b/>
            <sz val="9"/>
            <color indexed="81"/>
            <rFont val="游ゴシック"/>
            <family val="3"/>
            <charset val="128"/>
          </rPr>
          <t>数字のみ入力</t>
        </r>
      </text>
    </comment>
    <comment ref="F52" authorId="0" shapeId="0" xr:uid="{00000000-0006-0000-0100-00000B000000}">
      <text>
        <r>
          <rPr>
            <b/>
            <sz val="9"/>
            <color indexed="81"/>
            <rFont val="游ゴシック"/>
            <family val="3"/>
            <charset val="128"/>
          </rPr>
          <t>数字のみ入力</t>
        </r>
      </text>
    </comment>
    <comment ref="F53" authorId="0" shapeId="0" xr:uid="{54062BFB-0B9B-4EDA-AE06-92B8648DCA3B}">
      <text>
        <r>
          <rPr>
            <b/>
            <sz val="9"/>
            <color indexed="81"/>
            <rFont val="游ゴシック"/>
            <family val="3"/>
            <charset val="128"/>
          </rPr>
          <t>数字のみ入力</t>
        </r>
      </text>
    </comment>
    <comment ref="G67" authorId="0" shapeId="0" xr:uid="{00000000-0006-0000-0100-00000C000000}">
      <text>
        <r>
          <rPr>
            <b/>
            <sz val="9"/>
            <color indexed="81"/>
            <rFont val="游ゴシック"/>
            <family val="3"/>
            <charset val="128"/>
          </rPr>
          <t>数字のみ入力</t>
        </r>
      </text>
    </comment>
    <comment ref="D81" authorId="0" shapeId="0" xr:uid="{00000000-0006-0000-0100-00000D000000}">
      <text>
        <r>
          <rPr>
            <b/>
            <sz val="9"/>
            <color indexed="81"/>
            <rFont val="游ゴシック"/>
            <family val="3"/>
            <charset val="128"/>
          </rPr>
          <t>設立年度や対象者入所日により、補助上限額が変更になります。
詳しくは公募要領をご覧ください。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<sst xmlns="http://schemas.openxmlformats.org/spreadsheetml/2006/main" count="149" uniqueCount="84">
  <si>
    <t>【様式２－２】</t>
    <rPh sb="1" eb="3">
      <t>ヨウシキ</t>
    </rPh>
    <phoneticPr fontId="1"/>
  </si>
  <si>
    <r>
      <t>令和７年度　自動車事故被害者受入環境整備事業　「継続経費」に係る事業計画調書</t>
    </r>
    <r>
      <rPr>
        <sz val="14"/>
        <color rgb="FFFF0000"/>
        <rFont val="游ゴシック"/>
        <family val="3"/>
        <charset val="128"/>
      </rPr>
      <t>（記載例）</t>
    </r>
    <rPh sb="0" eb="2">
      <t>レイワ</t>
    </rPh>
    <rPh sb="3" eb="5">
      <t>ネンド</t>
    </rPh>
    <rPh sb="6" eb="9">
      <t>ジドウシャ</t>
    </rPh>
    <rPh sb="9" eb="11">
      <t>ジコ</t>
    </rPh>
    <rPh sb="11" eb="14">
      <t>ヒガイシャ</t>
    </rPh>
    <rPh sb="14" eb="16">
      <t>ウケイレ</t>
    </rPh>
    <rPh sb="16" eb="18">
      <t>カンキョウ</t>
    </rPh>
    <rPh sb="18" eb="20">
      <t>セイビ</t>
    </rPh>
    <rPh sb="20" eb="22">
      <t>ジギョウ</t>
    </rPh>
    <rPh sb="24" eb="26">
      <t>ケイゾク</t>
    </rPh>
    <rPh sb="26" eb="28">
      <t>ケイヒ</t>
    </rPh>
    <rPh sb="30" eb="31">
      <t>カカ</t>
    </rPh>
    <rPh sb="32" eb="34">
      <t>ジギョウ</t>
    </rPh>
    <rPh sb="34" eb="36">
      <t>ケイカク</t>
    </rPh>
    <rPh sb="36" eb="38">
      <t>チョウショ</t>
    </rPh>
    <rPh sb="39" eb="42">
      <t>キサイレイ</t>
    </rPh>
    <phoneticPr fontId="1"/>
  </si>
  <si>
    <t>申請日時点</t>
    <rPh sb="0" eb="2">
      <t>シンセイ</t>
    </rPh>
    <rPh sb="2" eb="3">
      <t>ビ</t>
    </rPh>
    <rPh sb="3" eb="5">
      <t>ジテン</t>
    </rPh>
    <phoneticPr fontId="1"/>
  </si>
  <si>
    <t>事業者名（法人名）</t>
    <rPh sb="0" eb="3">
      <t>ジギョウシャ</t>
    </rPh>
    <rPh sb="3" eb="4">
      <t>メイ</t>
    </rPh>
    <rPh sb="5" eb="8">
      <t>ホウジンメイ</t>
    </rPh>
    <phoneticPr fontId="1"/>
  </si>
  <si>
    <t>○○法人○○会　</t>
    <rPh sb="2" eb="4">
      <t>ホウジン</t>
    </rPh>
    <rPh sb="6" eb="7">
      <t>カイ</t>
    </rPh>
    <phoneticPr fontId="1"/>
  </si>
  <si>
    <t>事業所名（施設名）</t>
    <rPh sb="0" eb="3">
      <t>ジギョウショ</t>
    </rPh>
    <rPh sb="3" eb="4">
      <t>メイ</t>
    </rPh>
    <rPh sb="5" eb="8">
      <t>シセツメイ</t>
    </rPh>
    <phoneticPr fontId="1"/>
  </si>
  <si>
    <t>障害者支援施設●●寮</t>
    <rPh sb="0" eb="3">
      <t>ショウガイシャ</t>
    </rPh>
    <rPh sb="3" eb="5">
      <t>シエン</t>
    </rPh>
    <rPh sb="5" eb="7">
      <t>シセツ</t>
    </rPh>
    <phoneticPr fontId="1"/>
  </si>
  <si>
    <t>事業所所在地</t>
    <rPh sb="0" eb="3">
      <t>ジギョウショ</t>
    </rPh>
    <rPh sb="3" eb="6">
      <t>ショザイチ</t>
    </rPh>
    <phoneticPr fontId="1"/>
  </si>
  <si>
    <t>東京都○○区・・・</t>
    <rPh sb="0" eb="3">
      <t>トウキョウト</t>
    </rPh>
    <rPh sb="5" eb="6">
      <t>ク</t>
    </rPh>
    <phoneticPr fontId="1"/>
  </si>
  <si>
    <t>開設日</t>
    <rPh sb="0" eb="3">
      <t>カイセツビ</t>
    </rPh>
    <phoneticPr fontId="1"/>
  </si>
  <si>
    <t>１．入所者数</t>
    <rPh sb="2" eb="4">
      <t>ニュウショ</t>
    </rPh>
    <rPh sb="4" eb="5">
      <t>シャ</t>
    </rPh>
    <rPh sb="5" eb="6">
      <t>スウ</t>
    </rPh>
    <phoneticPr fontId="1"/>
  </si>
  <si>
    <t>定員(人)</t>
    <rPh sb="0" eb="2">
      <t>テイイン</t>
    </rPh>
    <rPh sb="3" eb="4">
      <t>ニン</t>
    </rPh>
    <phoneticPr fontId="1"/>
  </si>
  <si>
    <t>総入所者数（人）
（予定数含む）</t>
    <rPh sb="0" eb="1">
      <t>ソウ</t>
    </rPh>
    <rPh sb="1" eb="4">
      <t>ニュウショシャ</t>
    </rPh>
    <rPh sb="4" eb="5">
      <t>スウ</t>
    </rPh>
    <rPh sb="6" eb="7">
      <t>ニン</t>
    </rPh>
    <rPh sb="10" eb="12">
      <t>ヨテイ</t>
    </rPh>
    <rPh sb="12" eb="13">
      <t>スウ</t>
    </rPh>
    <rPh sb="13" eb="14">
      <t>フク</t>
    </rPh>
    <phoneticPr fontId="1"/>
  </si>
  <si>
    <r>
      <t xml:space="preserve">うち自動車事故による
重度後遺障害者数(人) </t>
    </r>
    <r>
      <rPr>
        <b/>
        <sz val="11"/>
        <color theme="1"/>
        <rFont val="游ゴシック"/>
        <family val="3"/>
        <charset val="128"/>
      </rPr>
      <t>※</t>
    </r>
    <rPh sb="2" eb="5">
      <t>ジドウシャ</t>
    </rPh>
    <rPh sb="5" eb="7">
      <t>ジコ</t>
    </rPh>
    <rPh sb="11" eb="13">
      <t>ジュウド</t>
    </rPh>
    <rPh sb="13" eb="15">
      <t>コウイ</t>
    </rPh>
    <rPh sb="15" eb="18">
      <t>ショウガイシャ</t>
    </rPh>
    <rPh sb="18" eb="19">
      <t>スウ</t>
    </rPh>
    <rPh sb="20" eb="21">
      <t>ニン</t>
    </rPh>
    <phoneticPr fontId="1"/>
  </si>
  <si>
    <t>自動車事故による重度
後遺障害者の入所者割合</t>
    <rPh sb="0" eb="3">
      <t>ジドウシャ</t>
    </rPh>
    <rPh sb="3" eb="5">
      <t>ジコ</t>
    </rPh>
    <rPh sb="8" eb="10">
      <t>ジュウド</t>
    </rPh>
    <rPh sb="11" eb="13">
      <t>コウイ</t>
    </rPh>
    <rPh sb="13" eb="16">
      <t>ショウガイシャ</t>
    </rPh>
    <rPh sb="17" eb="20">
      <t>ニュウショシャ</t>
    </rPh>
    <rPh sb="20" eb="22">
      <t>ワリアイ</t>
    </rPh>
    <phoneticPr fontId="1"/>
  </si>
  <si>
    <t>補助率（％）</t>
    <rPh sb="0" eb="3">
      <t>ホジョリツ</t>
    </rPh>
    <phoneticPr fontId="1"/>
  </si>
  <si>
    <r>
      <t>※（注）当該事業における重度後遺障害者とは、（独）自動車事故対策機構（NASVA)による</t>
    </r>
    <r>
      <rPr>
        <u/>
        <sz val="11"/>
        <color theme="1"/>
        <rFont val="游ゴシック"/>
        <family val="3"/>
        <charset val="128"/>
      </rPr>
      <t xml:space="preserve">介護料受給資格者及び自動車
</t>
    </r>
    <r>
      <rPr>
        <sz val="11"/>
        <color theme="1"/>
        <rFont val="游ゴシック"/>
        <family val="3"/>
        <charset val="128"/>
      </rPr>
      <t xml:space="preserve">    </t>
    </r>
    <r>
      <rPr>
        <u/>
        <sz val="11"/>
        <color theme="1"/>
        <rFont val="游ゴシック"/>
        <family val="3"/>
        <charset val="128"/>
      </rPr>
      <t>損害賠償保障法施行令別表第一第２級以上</t>
    </r>
    <r>
      <rPr>
        <sz val="11"/>
        <color theme="1"/>
        <rFont val="游ゴシック"/>
        <family val="3"/>
        <charset val="128"/>
      </rPr>
      <t>を指します。障害者手帳の等級とは異なりますのでご注意願います。</t>
    </r>
    <rPh sb="2" eb="3">
      <t>チュウ</t>
    </rPh>
    <rPh sb="4" eb="6">
      <t>トウガイ</t>
    </rPh>
    <rPh sb="6" eb="8">
      <t>ジギョウ</t>
    </rPh>
    <rPh sb="12" eb="19">
      <t>ジュウドコウイショウギアシャ</t>
    </rPh>
    <rPh sb="23" eb="24">
      <t>ドク</t>
    </rPh>
    <rPh sb="25" eb="28">
      <t>ジドウシャ</t>
    </rPh>
    <rPh sb="28" eb="30">
      <t>ジコ</t>
    </rPh>
    <rPh sb="30" eb="32">
      <t>タイサク</t>
    </rPh>
    <rPh sb="32" eb="34">
      <t>キコウ</t>
    </rPh>
    <rPh sb="44" eb="47">
      <t>カイゴリョウ</t>
    </rPh>
    <rPh sb="47" eb="49">
      <t>ジュキュウ</t>
    </rPh>
    <rPh sb="49" eb="52">
      <t>シカクシャ</t>
    </rPh>
    <rPh sb="52" eb="53">
      <t>オヨ</t>
    </rPh>
    <rPh sb="64" eb="66">
      <t>バイショウ</t>
    </rPh>
    <rPh sb="66" eb="69">
      <t>ホショウホウ</t>
    </rPh>
    <rPh sb="69" eb="72">
      <t>セコウレイ</t>
    </rPh>
    <rPh sb="72" eb="74">
      <t>ベッピョウ</t>
    </rPh>
    <rPh sb="74" eb="76">
      <t>ダイイチ</t>
    </rPh>
    <rPh sb="76" eb="77">
      <t>ダイ</t>
    </rPh>
    <rPh sb="78" eb="79">
      <t>キュウ</t>
    </rPh>
    <rPh sb="79" eb="81">
      <t>イジョウ</t>
    </rPh>
    <rPh sb="82" eb="83">
      <t>サ</t>
    </rPh>
    <rPh sb="87" eb="90">
      <t>ショウガイシャ</t>
    </rPh>
    <rPh sb="90" eb="92">
      <t>テチョウ</t>
    </rPh>
    <rPh sb="93" eb="95">
      <t>トウキュウ</t>
    </rPh>
    <rPh sb="97" eb="98">
      <t>コト</t>
    </rPh>
    <rPh sb="105" eb="107">
      <t>チュウイ</t>
    </rPh>
    <rPh sb="107" eb="108">
      <t>ネガ</t>
    </rPh>
    <phoneticPr fontId="1"/>
  </si>
  <si>
    <t>（自動車事故による）
重度後遺障害者</t>
    <rPh sb="1" eb="4">
      <t>ジドウシャ</t>
    </rPh>
    <rPh sb="4" eb="6">
      <t>ジコ</t>
    </rPh>
    <rPh sb="11" eb="13">
      <t>ジュウド</t>
    </rPh>
    <rPh sb="13" eb="15">
      <t>コウイ</t>
    </rPh>
    <rPh sb="15" eb="18">
      <t>ショウガイシャ</t>
    </rPh>
    <phoneticPr fontId="1"/>
  </si>
  <si>
    <t>事故年月日</t>
    <rPh sb="0" eb="2">
      <t>ジコ</t>
    </rPh>
    <rPh sb="2" eb="5">
      <t>ネンガッピ</t>
    </rPh>
    <phoneticPr fontId="1"/>
  </si>
  <si>
    <t>入所年月日（予定日）</t>
    <rPh sb="0" eb="2">
      <t>ニュウショ</t>
    </rPh>
    <rPh sb="2" eb="5">
      <t>ネンガッピ</t>
    </rPh>
    <rPh sb="6" eb="9">
      <t>ヨテイビ</t>
    </rPh>
    <phoneticPr fontId="1"/>
  </si>
  <si>
    <t>①</t>
  </si>
  <si>
    <t>昭和○年○月○日</t>
    <rPh sb="0" eb="2">
      <t>ショウワ</t>
    </rPh>
    <rPh sb="3" eb="4">
      <t>ネン</t>
    </rPh>
    <rPh sb="5" eb="6">
      <t>ガツ</t>
    </rPh>
    <rPh sb="7" eb="8">
      <t>ニチ</t>
    </rPh>
    <phoneticPr fontId="1"/>
  </si>
  <si>
    <t>②</t>
  </si>
  <si>
    <t>平成○年○月○日</t>
    <rPh sb="0" eb="2">
      <t>ヘイセイ</t>
    </rPh>
    <rPh sb="3" eb="4">
      <t>ネン</t>
    </rPh>
    <rPh sb="5" eb="6">
      <t>ガツ</t>
    </rPh>
    <rPh sb="7" eb="8">
      <t>ニチ</t>
    </rPh>
    <phoneticPr fontId="1"/>
  </si>
  <si>
    <t>③</t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</si>
  <si>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</si>
  <si>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</si>
  <si>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</si>
  <si>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</si>
  <si>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</si>
  <si>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</si>
  <si>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</si>
  <si>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２．補助申請予定額</t>
    <rPh sb="2" eb="4">
      <t>ホジョ</t>
    </rPh>
    <rPh sb="4" eb="6">
      <t>シンセイ</t>
    </rPh>
    <rPh sb="6" eb="9">
      <t>ヨテイガク</t>
    </rPh>
    <phoneticPr fontId="1"/>
  </si>
  <si>
    <t>　①賃金改善費</t>
    <rPh sb="2" eb="4">
      <t>チンギン</t>
    </rPh>
    <rPh sb="4" eb="7">
      <t>カイゼンヒ</t>
    </rPh>
    <phoneticPr fontId="1"/>
  </si>
  <si>
    <t>必要人員配置人数</t>
    <rPh sb="0" eb="2">
      <t>ヒツヨウ</t>
    </rPh>
    <rPh sb="2" eb="4">
      <t>ジンイン</t>
    </rPh>
    <rPh sb="4" eb="6">
      <t>ハイチ</t>
    </rPh>
    <rPh sb="6" eb="8">
      <t>ニンズウ</t>
    </rPh>
    <phoneticPr fontId="1"/>
  </si>
  <si>
    <t>常勤換算後の数</t>
    <rPh sb="0" eb="2">
      <t>ジョウキン</t>
    </rPh>
    <rPh sb="2" eb="4">
      <t>カンサン</t>
    </rPh>
    <rPh sb="4" eb="5">
      <t>ゴ</t>
    </rPh>
    <rPh sb="6" eb="7">
      <t>カズ</t>
    </rPh>
    <phoneticPr fontId="1"/>
  </si>
  <si>
    <t>賃金改善費の総額(円)(1)</t>
    <rPh sb="0" eb="2">
      <t>チンギン</t>
    </rPh>
    <rPh sb="2" eb="5">
      <t>カイゼンヒ</t>
    </rPh>
    <rPh sb="6" eb="8">
      <t>ソウガク</t>
    </rPh>
    <rPh sb="9" eb="10">
      <t>エン</t>
    </rPh>
    <phoneticPr fontId="1"/>
  </si>
  <si>
    <t>処遇改善加算等の総額(円)(2)</t>
    <rPh sb="0" eb="2">
      <t>ショグウ</t>
    </rPh>
    <rPh sb="2" eb="4">
      <t>カイゼン</t>
    </rPh>
    <rPh sb="4" eb="6">
      <t>カサン</t>
    </rPh>
    <rPh sb="6" eb="7">
      <t>トウ</t>
    </rPh>
    <rPh sb="8" eb="10">
      <t>ソウガク</t>
    </rPh>
    <phoneticPr fontId="1"/>
  </si>
  <si>
    <t>左記（１）－（２）</t>
    <rPh sb="0" eb="2">
      <t>サキ</t>
    </rPh>
    <phoneticPr fontId="1"/>
  </si>
  <si>
    <t>補助申請予定額(①)</t>
    <rPh sb="0" eb="2">
      <t>ホジョ</t>
    </rPh>
    <rPh sb="2" eb="4">
      <t>シンセイ</t>
    </rPh>
    <rPh sb="4" eb="7">
      <t>ヨテイガク</t>
    </rPh>
    <phoneticPr fontId="1"/>
  </si>
  <si>
    <t>処遇改善計画書
別紙様式2より（注）</t>
    <rPh sb="0" eb="2">
      <t>ショグウ</t>
    </rPh>
    <rPh sb="2" eb="4">
      <t>カイゼン</t>
    </rPh>
    <rPh sb="4" eb="7">
      <t>ケイカクショ</t>
    </rPh>
    <rPh sb="8" eb="10">
      <t>ベッシ</t>
    </rPh>
    <rPh sb="10" eb="12">
      <t>ヨウシキ</t>
    </rPh>
    <rPh sb="16" eb="17">
      <t>チュウ</t>
    </rPh>
    <phoneticPr fontId="2"/>
  </si>
  <si>
    <t>（注）厚生労働省において実施する提出済みの『別紙様式2　介護職員等処遇改善加算 処遇改善計画書（令和7年度）』を参照し、
　　１．「賃金改善費の総額（円）（１）」は、申請する事業所名・サービス名の合算の処遇改善加算額に応じて記入してください。
　　２．「処遇改善加算等の総額（円）（２）」は、個票に記載されている見込額のうち申請する事業所名・サービス名の合算を記入してください。
　　３．「処遇改善計画書総括表　2 賃金改善計画 ②令和６年度の加算額のうち、令和７年度の賃金改善に充てるために繰り越す予定の額」に金額の
　　　　 記載がある場合は上記繰越額のうち「申請事業所の対象サービス分」の金額を「処遇改善加算等の総額（円）（2）」に足して記載してください。
　　</t>
  </si>
  <si>
    <t>　②施設支援費</t>
  </si>
  <si>
    <t>購入物品名</t>
    <rPh sb="0" eb="2">
      <t>コウニュウ</t>
    </rPh>
    <rPh sb="2" eb="4">
      <t>ブッピン</t>
    </rPh>
    <rPh sb="4" eb="5">
      <t>メイ</t>
    </rPh>
    <phoneticPr fontId="1"/>
  </si>
  <si>
    <t>数量</t>
    <rPh sb="0" eb="2">
      <t>スウリョウ</t>
    </rPh>
    <phoneticPr fontId="1"/>
  </si>
  <si>
    <t>納品予定日</t>
    <rPh sb="0" eb="2">
      <t>ノウヒン</t>
    </rPh>
    <rPh sb="2" eb="5">
      <t>ヨテイビ</t>
    </rPh>
    <phoneticPr fontId="1"/>
  </si>
  <si>
    <t>購入予定価格(税抜き：円)</t>
    <rPh sb="0" eb="2">
      <t>コウニュウ</t>
    </rPh>
    <rPh sb="2" eb="4">
      <t>ヨテイ</t>
    </rPh>
    <rPh sb="4" eb="6">
      <t>カカク</t>
    </rPh>
    <rPh sb="7" eb="8">
      <t>ゼイ</t>
    </rPh>
    <rPh sb="8" eb="9">
      <t>ヌ</t>
    </rPh>
    <rPh sb="11" eb="12">
      <t>エン</t>
    </rPh>
    <phoneticPr fontId="1"/>
  </si>
  <si>
    <t>補助申請予定額(②)</t>
    <rPh sb="0" eb="2">
      <t>ホジョ</t>
    </rPh>
    <rPh sb="2" eb="4">
      <t>シンセイ</t>
    </rPh>
    <rPh sb="4" eb="7">
      <t>ヨテイガク</t>
    </rPh>
    <phoneticPr fontId="1"/>
  </si>
  <si>
    <t>介護用リフト</t>
    <rPh sb="0" eb="3">
      <t>カイゴヨウ</t>
    </rPh>
    <phoneticPr fontId="1"/>
  </si>
  <si>
    <t>１台</t>
    <rPh sb="1" eb="2">
      <t>ダイ</t>
    </rPh>
    <phoneticPr fontId="1"/>
  </si>
  <si>
    <t>令和7年○月予定</t>
    <rPh sb="0" eb="2">
      <t>レイワ</t>
    </rPh>
    <rPh sb="3" eb="4">
      <t>トシ</t>
    </rPh>
    <rPh sb="4" eb="5">
      <t>ヘイネン</t>
    </rPh>
    <rPh sb="5" eb="6">
      <t>ガツ</t>
    </rPh>
    <rPh sb="6" eb="8">
      <t>ヨテイ</t>
    </rPh>
    <phoneticPr fontId="1"/>
  </si>
  <si>
    <t>合　計</t>
    <rPh sb="0" eb="1">
      <t>ア</t>
    </rPh>
    <rPh sb="2" eb="3">
      <t>ケイ</t>
    </rPh>
    <phoneticPr fontId="1"/>
  </si>
  <si>
    <t>（注）１．数量は自動車事故による重度後遺障害者の入所者数（入所予定者含む）以下とします。</t>
    <rPh sb="1" eb="2">
      <t>チュウ</t>
    </rPh>
    <rPh sb="5" eb="7">
      <t>スウリョウ</t>
    </rPh>
    <rPh sb="8" eb="11">
      <t>ジドウシャ</t>
    </rPh>
    <rPh sb="11" eb="13">
      <t>ジコ</t>
    </rPh>
    <rPh sb="16" eb="18">
      <t>ジュウド</t>
    </rPh>
    <rPh sb="18" eb="20">
      <t>コウイ</t>
    </rPh>
    <rPh sb="20" eb="22">
      <t>ショウガイ</t>
    </rPh>
    <rPh sb="22" eb="23">
      <t>モノ</t>
    </rPh>
    <rPh sb="24" eb="27">
      <t>ニュウショシャ</t>
    </rPh>
    <rPh sb="27" eb="28">
      <t>スウ</t>
    </rPh>
    <rPh sb="29" eb="31">
      <t>ニュウショ</t>
    </rPh>
    <rPh sb="31" eb="34">
      <t>ヨテイシャ</t>
    </rPh>
    <rPh sb="34" eb="35">
      <t>フク</t>
    </rPh>
    <rPh sb="37" eb="39">
      <t>イカ</t>
    </rPh>
    <phoneticPr fontId="1"/>
  </si>
  <si>
    <t>　③求人情報発信費</t>
    <rPh sb="2" eb="9">
      <t>キュウジンジョウホウハッシンヒ</t>
    </rPh>
    <phoneticPr fontId="1"/>
  </si>
  <si>
    <t>実施内容</t>
    <rPh sb="0" eb="2">
      <t>ジッシ</t>
    </rPh>
    <rPh sb="2" eb="4">
      <t>ナイヨウ</t>
    </rPh>
    <phoneticPr fontId="1"/>
  </si>
  <si>
    <t>開始予定日</t>
    <rPh sb="0" eb="2">
      <t>カイシ</t>
    </rPh>
    <rPh sb="2" eb="5">
      <t>ヨテイビ</t>
    </rPh>
    <phoneticPr fontId="1"/>
  </si>
  <si>
    <t>終了予定日</t>
    <rPh sb="0" eb="2">
      <t>シュウリョウ</t>
    </rPh>
    <rPh sb="2" eb="5">
      <t>ヨテイビ</t>
    </rPh>
    <phoneticPr fontId="2"/>
  </si>
  <si>
    <t>契約予定価格（税抜き：円）</t>
    <rPh sb="0" eb="2">
      <t>ケイヤク</t>
    </rPh>
    <rPh sb="2" eb="4">
      <t>ヨテイ</t>
    </rPh>
    <rPh sb="4" eb="6">
      <t>カカク</t>
    </rPh>
    <rPh sb="7" eb="9">
      <t>ゼイヌ</t>
    </rPh>
    <rPh sb="11" eb="12">
      <t>エン</t>
    </rPh>
    <phoneticPr fontId="1"/>
  </si>
  <si>
    <t>補助申請予定額(③)</t>
    <rPh sb="0" eb="2">
      <t>ホジョ</t>
    </rPh>
    <rPh sb="2" eb="4">
      <t>シンセイ</t>
    </rPh>
    <rPh sb="4" eb="7">
      <t>ヨテイガク</t>
    </rPh>
    <phoneticPr fontId="1"/>
  </si>
  <si>
    <t>大手就職情報サイト○○○掲載</t>
    <rPh sb="0" eb="2">
      <t>オオテ</t>
    </rPh>
    <rPh sb="2" eb="4">
      <t>シュウショク</t>
    </rPh>
    <rPh sb="4" eb="6">
      <t>ジョウホウ</t>
    </rPh>
    <rPh sb="12" eb="14">
      <t>ケイサイ</t>
    </rPh>
    <phoneticPr fontId="1"/>
  </si>
  <si>
    <t>パンフレットの作成</t>
    <rPh sb="7" eb="9">
      <t>サクセイ</t>
    </rPh>
    <phoneticPr fontId="1"/>
  </si>
  <si>
    <t>（注）１．補助対象期間内に実施する必要があります。</t>
    <rPh sb="1" eb="2">
      <t>チュウ</t>
    </rPh>
    <rPh sb="5" eb="7">
      <t>ホジョ</t>
    </rPh>
    <rPh sb="7" eb="9">
      <t>タイショウ</t>
    </rPh>
    <rPh sb="9" eb="12">
      <t>キカンナイ</t>
    </rPh>
    <rPh sb="13" eb="15">
      <t>ジッシ</t>
    </rPh>
    <rPh sb="17" eb="19">
      <t>ヒツヨウ</t>
    </rPh>
    <phoneticPr fontId="1"/>
  </si>
  <si>
    <t>　④研修等経費</t>
    <rPh sb="2" eb="5">
      <t>ケンシュウトウ</t>
    </rPh>
    <rPh sb="5" eb="7">
      <t>ケイヒ</t>
    </rPh>
    <phoneticPr fontId="1"/>
  </si>
  <si>
    <t>研修項目</t>
    <rPh sb="0" eb="2">
      <t>ケンシュウ</t>
    </rPh>
    <rPh sb="2" eb="4">
      <t>コウモク</t>
    </rPh>
    <phoneticPr fontId="1"/>
  </si>
  <si>
    <t>受講人数</t>
    <rPh sb="0" eb="2">
      <t>ジュコウ</t>
    </rPh>
    <rPh sb="2" eb="4">
      <t>ニンズウ</t>
    </rPh>
    <phoneticPr fontId="1"/>
  </si>
  <si>
    <t>受講開始予定日</t>
    <rPh sb="0" eb="2">
      <t>ジュコウ</t>
    </rPh>
    <rPh sb="2" eb="4">
      <t>カイシ</t>
    </rPh>
    <rPh sb="4" eb="7">
      <t>ヨテイビ</t>
    </rPh>
    <phoneticPr fontId="1"/>
  </si>
  <si>
    <t>受講終了予定日</t>
    <rPh sb="0" eb="2">
      <t>ジュコウ</t>
    </rPh>
    <rPh sb="2" eb="4">
      <t>シュウリョウ</t>
    </rPh>
    <rPh sb="4" eb="7">
      <t>ヨテイビ</t>
    </rPh>
    <phoneticPr fontId="2"/>
  </si>
  <si>
    <t>必要見込額（税抜き：円）</t>
    <rPh sb="0" eb="2">
      <t>ヒツヨウ</t>
    </rPh>
    <rPh sb="2" eb="5">
      <t>ミコミガク</t>
    </rPh>
    <rPh sb="6" eb="8">
      <t>ゼイヌ</t>
    </rPh>
    <rPh sb="10" eb="11">
      <t>エン</t>
    </rPh>
    <phoneticPr fontId="1"/>
  </si>
  <si>
    <t>補助申請予定額(④)</t>
    <rPh sb="0" eb="2">
      <t>ホジョ</t>
    </rPh>
    <rPh sb="2" eb="4">
      <t>シンセイ</t>
    </rPh>
    <rPh sb="4" eb="7">
      <t>ヨテイガク</t>
    </rPh>
    <phoneticPr fontId="1"/>
  </si>
  <si>
    <t>喀痰吸引等研修</t>
    <rPh sb="0" eb="2">
      <t>カクタン</t>
    </rPh>
    <rPh sb="2" eb="4">
      <t>キュウイン</t>
    </rPh>
    <rPh sb="4" eb="5">
      <t>トウ</t>
    </rPh>
    <rPh sb="5" eb="7">
      <t>ケンシュウ</t>
    </rPh>
    <phoneticPr fontId="1"/>
  </si>
  <si>
    <t>○名</t>
    <rPh sb="1" eb="2">
      <t>メイ</t>
    </rPh>
    <phoneticPr fontId="1"/>
  </si>
  <si>
    <t>５．補助金申請予定額</t>
    <rPh sb="2" eb="4">
      <t>ホジョ</t>
    </rPh>
    <rPh sb="4" eb="5">
      <t>キン</t>
    </rPh>
    <rPh sb="5" eb="7">
      <t>シンセイ</t>
    </rPh>
    <rPh sb="7" eb="10">
      <t>ヨテイガク</t>
    </rPh>
    <phoneticPr fontId="1"/>
  </si>
  <si>
    <t>補助申請予定額（①＋②＋③＋④）</t>
    <rPh sb="0" eb="2">
      <t>ホジョ</t>
    </rPh>
    <rPh sb="2" eb="4">
      <t>シンセイ</t>
    </rPh>
    <rPh sb="4" eb="6">
      <t>ヨテイ</t>
    </rPh>
    <rPh sb="6" eb="7">
      <t>ガク</t>
    </rPh>
    <phoneticPr fontId="1"/>
  </si>
  <si>
    <t>（注）</t>
    <rPh sb="1" eb="2">
      <t>チュウ</t>
    </rPh>
    <phoneticPr fontId="2"/>
  </si>
  <si>
    <t>１．記入欄が不足する場合は、適宜追加してください。
２．金額はすべて税抜きでご入力ください。（税込みでの申請を希望する場合は事務局にご相談ください。）
３．予定日等は、令和７年４月１日から翌年３月３１日までとします。
４．各経費の算出根拠となる書類を添付してください。
５．必要に応じ、記載内容を証明する書類を添付してください。
６．費用については、障害福祉サービス等報酬と明確に区分してください。</t>
    <phoneticPr fontId="2"/>
  </si>
  <si>
    <t>　　　　</t>
  </si>
  <si>
    <t>令和７年度　自動車事故被害者受入環境整備事業　「継続経費」に係る事業計画調書</t>
    <rPh sb="0" eb="2">
      <t>レイワ</t>
    </rPh>
    <rPh sb="3" eb="5">
      <t>ネンド</t>
    </rPh>
    <rPh sb="6" eb="9">
      <t>ジドウシャ</t>
    </rPh>
    <rPh sb="9" eb="11">
      <t>ジコ</t>
    </rPh>
    <rPh sb="11" eb="14">
      <t>ヒガイシャ</t>
    </rPh>
    <rPh sb="14" eb="16">
      <t>ウケイレ</t>
    </rPh>
    <rPh sb="16" eb="18">
      <t>カンキョウ</t>
    </rPh>
    <rPh sb="18" eb="20">
      <t>セイビ</t>
    </rPh>
    <rPh sb="20" eb="22">
      <t>ジギョウ</t>
    </rPh>
    <rPh sb="24" eb="26">
      <t>ケイゾク</t>
    </rPh>
    <rPh sb="26" eb="28">
      <t>ケイヒ</t>
    </rPh>
    <rPh sb="30" eb="31">
      <t>カカ</t>
    </rPh>
    <rPh sb="32" eb="34">
      <t>ジギョウ</t>
    </rPh>
    <rPh sb="34" eb="36">
      <t>ケイカク</t>
    </rPh>
    <rPh sb="36" eb="38">
      <t>チョウショ</t>
    </rPh>
    <phoneticPr fontId="1"/>
  </si>
  <si>
    <r>
      <t>※（注）当該事業における重度後遺障害者とは、（独）自動車事故対策機構（NASVA)による</t>
    </r>
    <r>
      <rPr>
        <u/>
        <sz val="11"/>
        <color theme="1"/>
        <rFont val="游ゴシック"/>
        <family val="3"/>
        <charset val="128"/>
      </rPr>
      <t xml:space="preserve">介護料受給資格者及び自動車
</t>
    </r>
    <r>
      <rPr>
        <sz val="11"/>
        <color theme="1"/>
        <rFont val="游ゴシック"/>
        <family val="3"/>
        <charset val="128"/>
      </rPr>
      <t xml:space="preserve">   </t>
    </r>
    <r>
      <rPr>
        <u/>
        <sz val="11"/>
        <color theme="1"/>
        <rFont val="游ゴシック"/>
        <family val="3"/>
        <charset val="128"/>
      </rPr>
      <t>損害賠償保障法施行令別表第一第２級以上</t>
    </r>
    <r>
      <rPr>
        <sz val="11"/>
        <color theme="1"/>
        <rFont val="游ゴシック"/>
        <family val="3"/>
        <charset val="128"/>
      </rPr>
      <t>を指します。障害者手帳の等級とは異なりますのでご注意願います。</t>
    </r>
    <rPh sb="2" eb="3">
      <t>チュウ</t>
    </rPh>
    <rPh sb="4" eb="6">
      <t>トウガイ</t>
    </rPh>
    <rPh sb="6" eb="8">
      <t>ジギョウ</t>
    </rPh>
    <rPh sb="12" eb="19">
      <t>ジュウドコウイショウギアシャ</t>
    </rPh>
    <rPh sb="23" eb="24">
      <t>ドク</t>
    </rPh>
    <rPh sb="25" eb="28">
      <t>ジドウシャ</t>
    </rPh>
    <rPh sb="28" eb="30">
      <t>ジコ</t>
    </rPh>
    <rPh sb="30" eb="32">
      <t>タイサク</t>
    </rPh>
    <rPh sb="32" eb="34">
      <t>キコウ</t>
    </rPh>
    <rPh sb="44" eb="47">
      <t>カイゴリョウ</t>
    </rPh>
    <rPh sb="47" eb="49">
      <t>ジュキュウ</t>
    </rPh>
    <rPh sb="49" eb="52">
      <t>シカクシャ</t>
    </rPh>
    <rPh sb="52" eb="53">
      <t>オヨ</t>
    </rPh>
    <rPh sb="63" eb="65">
      <t>バイショウ</t>
    </rPh>
    <rPh sb="65" eb="68">
      <t>ホショウホウ</t>
    </rPh>
    <rPh sb="68" eb="71">
      <t>セコウレイ</t>
    </rPh>
    <rPh sb="71" eb="73">
      <t>ベッピョウ</t>
    </rPh>
    <rPh sb="73" eb="75">
      <t>ダイイチ</t>
    </rPh>
    <rPh sb="75" eb="76">
      <t>ダイ</t>
    </rPh>
    <rPh sb="77" eb="78">
      <t>キュウ</t>
    </rPh>
    <rPh sb="78" eb="80">
      <t>イジョウ</t>
    </rPh>
    <rPh sb="81" eb="82">
      <t>サ</t>
    </rPh>
    <rPh sb="86" eb="89">
      <t>ショウガイシャ</t>
    </rPh>
    <rPh sb="89" eb="91">
      <t>テチョウ</t>
    </rPh>
    <rPh sb="92" eb="94">
      <t>トウキュウ</t>
    </rPh>
    <rPh sb="96" eb="97">
      <t>コト</t>
    </rPh>
    <rPh sb="104" eb="106">
      <t>チュウイ</t>
    </rPh>
    <rPh sb="106" eb="107">
      <t>ネガ</t>
    </rPh>
    <phoneticPr fontId="1"/>
  </si>
  <si>
    <t>必要人員配置人数：</t>
    <rPh sb="0" eb="2">
      <t>ヒツヨウ</t>
    </rPh>
    <rPh sb="2" eb="4">
      <t>ジンイン</t>
    </rPh>
    <rPh sb="4" eb="6">
      <t>ハイチ</t>
    </rPh>
    <rPh sb="6" eb="8">
      <t>ニンズウ</t>
    </rPh>
    <phoneticPr fontId="1"/>
  </si>
  <si>
    <t>常勤換算後の数：</t>
    <rPh sb="0" eb="2">
      <t>ジョウキン</t>
    </rPh>
    <rPh sb="2" eb="4">
      <t>カンサン</t>
    </rPh>
    <rPh sb="4" eb="5">
      <t>ゴ</t>
    </rPh>
    <rPh sb="6" eb="7">
      <t>カズ</t>
    </rPh>
    <phoneticPr fontId="1"/>
  </si>
  <si>
    <t>（注）厚生労働省において実施する提出済みの『別紙様式2　介護職員等処遇改善加算 処遇改善計画書（令和7年度）』を参照し、
　　１．「賃金改善費の総額（円）（１）」は、申請する事業所名・サービス名の合算の処遇改善加算額に応じて記入してください。
　　２．「処遇改善加算等の総額（円）（２）」は、個票に記載されている見込額のうち申請する事業所名・サービス名の合算を記入してください。
　　３．「処遇改善計画書総括表　2 賃金改善計画 ②令和６年度の加算額のうち、令和７年度の賃金改善に充てるために繰り越す予定の額」に金額の
　　　　 記載がある場合は上記繰越額のうち「申請事業所の対象サービス分」の金額を「処遇改善加算等の総額（円）（2）」に足して記載してください。
　　</t>
    <phoneticPr fontId="2"/>
  </si>
  <si>
    <t>（注）１．数量は自動車事故による重度後遺障害者の入所者数（入所予定者含む）以下とします。
　　　２．補助対象期間内に実施する必要があります。</t>
    <rPh sb="1" eb="2">
      <t>チュウ</t>
    </rPh>
    <rPh sb="5" eb="7">
      <t>スウリョウ</t>
    </rPh>
    <rPh sb="8" eb="11">
      <t>ジドウシャ</t>
    </rPh>
    <rPh sb="11" eb="13">
      <t>ジコ</t>
    </rPh>
    <rPh sb="16" eb="18">
      <t>ジュウド</t>
    </rPh>
    <rPh sb="18" eb="20">
      <t>コウイ</t>
    </rPh>
    <rPh sb="20" eb="22">
      <t>ショウガイ</t>
    </rPh>
    <rPh sb="22" eb="23">
      <t>モノ</t>
    </rPh>
    <rPh sb="24" eb="27">
      <t>ニュウショシャ</t>
    </rPh>
    <rPh sb="27" eb="28">
      <t>スウ</t>
    </rPh>
    <rPh sb="29" eb="31">
      <t>ニュウショ</t>
    </rPh>
    <rPh sb="31" eb="34">
      <t>ヨテイシャ</t>
    </rPh>
    <rPh sb="34" eb="35">
      <t>フク</t>
    </rPh>
    <rPh sb="37" eb="39">
      <t>イカ</t>
    </rPh>
    <phoneticPr fontId="1"/>
  </si>
  <si>
    <t>契約予定価格（税抜き：円）</t>
    <rPh sb="0" eb="2">
      <t>ケイヤク</t>
    </rPh>
    <rPh sb="2" eb="4">
      <t>ヨテイ</t>
    </rPh>
    <rPh sb="4" eb="6">
      <t>カカク</t>
    </rPh>
    <rPh sb="7" eb="8">
      <t>ゼイ</t>
    </rPh>
    <rPh sb="8" eb="9">
      <t>ヌ</t>
    </rPh>
    <rPh sb="11" eb="12">
      <t>エン</t>
    </rPh>
    <phoneticPr fontId="1"/>
  </si>
  <si>
    <t>補助限度額</t>
    <rPh sb="0" eb="5">
      <t>ホジョゲンドガク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</si>
</sst>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#&quot;円&quot;"/>
    <numFmt numFmtId="177" formatCode="[$-411]ggge&quot;年&quot;m&quot;月&quot;d&quot;日&quot;;@"/>
    <numFmt numFmtId="178" formatCode="0_);[Red]\(0\)"/>
    <numFmt numFmtId="179" formatCode="0_ "/>
    <numFmt numFmtId="180" formatCode="0.0%"/>
  </numFmts>
  <fonts count="22" x14ac:knownFonts="1">
    <font>
      <sz val="11"/>
      <color theme="1"/>
      <name val="ＭＳ Ｐゴシック"/>
      <family val="3"/>
    </font>
    <font>
      <sz val="6"/>
      <name val="ＭＳ Ｐゴシック"/>
      <family val="3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8.5"/>
      <color theme="1"/>
      <name val="游ゴシック"/>
      <family val="3"/>
      <charset val="128"/>
    </font>
    <font>
      <u/>
      <sz val="11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10"/>
      <name val="游ゴシック"/>
      <family val="3"/>
      <charset val="128"/>
    </font>
    <font>
      <sz val="14"/>
      <color rgb="FFFF0000"/>
      <name val="游ゴシック"/>
      <family val="3"/>
      <charset val="128"/>
    </font>
    <font>
      <b/>
      <sz val="9"/>
      <color indexed="81"/>
      <name val="游ゴシック"/>
      <family val="3"/>
      <charset val="128"/>
    </font>
    <font>
      <sz val="9"/>
      <color rgb="FF000000"/>
      <name val="游ゴシック"/>
      <family val="3"/>
      <charset val="128"/>
    </font>
    <font>
      <sz val="11"/>
      <color rgb="FF000000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46">
    <xf numFmtId="0" fontId="0" fillId="0" borderId="0" xfId="0">
      <alignment vertical="center"/>
    </xf>
    <xf numFmtId="0" fontId="3" fillId="3" borderId="0" xfId="0" applyFont="1" applyFill="1">
      <alignment vertical="center"/>
    </xf>
    <xf numFmtId="0" fontId="4" fillId="3" borderId="0" xfId="0" applyFont="1" applyFill="1">
      <alignment vertical="center"/>
    </xf>
    <xf numFmtId="177" fontId="3" fillId="3" borderId="0" xfId="0" applyNumberFormat="1" applyFont="1" applyFill="1">
      <alignment vertical="center"/>
    </xf>
    <xf numFmtId="58" fontId="3" fillId="3" borderId="0" xfId="0" applyNumberFormat="1" applyFont="1" applyFill="1">
      <alignment vertical="center"/>
    </xf>
    <xf numFmtId="178" fontId="3" fillId="3" borderId="0" xfId="0" applyNumberFormat="1" applyFont="1" applyFill="1">
      <alignment vertical="center"/>
    </xf>
    <xf numFmtId="0" fontId="3" fillId="3" borderId="0" xfId="0" applyFont="1" applyFill="1" applyAlignment="1">
      <alignment vertical="center" wrapText="1"/>
    </xf>
    <xf numFmtId="0" fontId="5" fillId="3" borderId="0" xfId="0" applyFont="1" applyFill="1">
      <alignment vertical="center"/>
    </xf>
    <xf numFmtId="0" fontId="3" fillId="3" borderId="0" xfId="0" applyFont="1" applyFill="1" applyAlignment="1">
      <alignment vertical="top"/>
    </xf>
    <xf numFmtId="0" fontId="6" fillId="3" borderId="0" xfId="0" applyFont="1" applyFill="1">
      <alignment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>
      <alignment vertical="center"/>
    </xf>
    <xf numFmtId="0" fontId="6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shrinkToFit="1"/>
    </xf>
    <xf numFmtId="9" fontId="7" fillId="2" borderId="1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left" vertical="center" wrapText="1"/>
    </xf>
    <xf numFmtId="0" fontId="10" fillId="3" borderId="0" xfId="0" applyFont="1" applyFill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right" vertical="center" wrapText="1"/>
    </xf>
    <xf numFmtId="0" fontId="14" fillId="3" borderId="5" xfId="0" applyFont="1" applyFill="1" applyBorder="1" applyAlignment="1">
      <alignment horizontal="right" vertical="center" wrapText="1"/>
    </xf>
    <xf numFmtId="0" fontId="14" fillId="3" borderId="6" xfId="0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0" fontId="6" fillId="3" borderId="1" xfId="0" applyFont="1" applyFill="1" applyBorder="1" applyAlignment="1">
      <alignment horizontal="right" vertical="center" shrinkToFit="1"/>
    </xf>
    <xf numFmtId="0" fontId="9" fillId="3" borderId="0" xfId="0" applyFont="1" applyFill="1" applyAlignment="1">
      <alignment horizontal="left" vertical="center"/>
    </xf>
    <xf numFmtId="0" fontId="6" fillId="3" borderId="2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176" fontId="6" fillId="4" borderId="1" xfId="0" applyNumberFormat="1" applyFont="1" applyFill="1" applyBorder="1" applyAlignment="1" applyProtection="1">
      <alignment horizontal="right" vertical="center" shrinkToFit="1"/>
      <protection locked="0"/>
    </xf>
    <xf numFmtId="176" fontId="6" fillId="2" borderId="1" xfId="0" applyNumberFormat="1" applyFont="1" applyFill="1" applyBorder="1" applyAlignment="1">
      <alignment horizontal="right" vertical="center" shrinkToFit="1"/>
    </xf>
    <xf numFmtId="0" fontId="15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 applyProtection="1">
      <alignment horizontal="center" vertical="center" shrinkToFit="1"/>
      <protection locked="0"/>
    </xf>
    <xf numFmtId="177" fontId="6" fillId="4" borderId="1" xfId="0" applyNumberFormat="1" applyFont="1" applyFill="1" applyBorder="1" applyAlignment="1" applyProtection="1">
      <alignment horizontal="right" vertical="center" shrinkToFit="1"/>
      <protection locked="0"/>
    </xf>
    <xf numFmtId="0" fontId="6" fillId="4" borderId="2" xfId="0" applyFont="1" applyFill="1" applyBorder="1" applyAlignment="1" applyProtection="1">
      <alignment horizontal="center" vertical="center" shrinkToFit="1"/>
      <protection locked="0"/>
    </xf>
    <xf numFmtId="177" fontId="6" fillId="4" borderId="2" xfId="0" applyNumberFormat="1" applyFont="1" applyFill="1" applyBorder="1" applyAlignment="1" applyProtection="1">
      <alignment horizontal="right" vertical="center" shrinkToFit="1"/>
      <protection locked="0"/>
    </xf>
    <xf numFmtId="176" fontId="6" fillId="4" borderId="2" xfId="0" applyNumberFormat="1" applyFont="1" applyFill="1" applyBorder="1" applyAlignment="1" applyProtection="1">
      <alignment horizontal="right" vertical="center" shrinkToFit="1"/>
      <protection locked="0"/>
    </xf>
    <xf numFmtId="0" fontId="6" fillId="4" borderId="2" xfId="0" applyFont="1" applyFill="1" applyBorder="1" applyAlignment="1" applyProtection="1">
      <alignment vertical="center" shrinkToFit="1"/>
      <protection locked="0"/>
    </xf>
    <xf numFmtId="177" fontId="6" fillId="4" borderId="2" xfId="0" applyNumberFormat="1" applyFont="1" applyFill="1" applyBorder="1" applyAlignment="1" applyProtection="1">
      <alignment vertical="center" shrinkToFit="1"/>
      <protection locked="0"/>
    </xf>
    <xf numFmtId="0" fontId="6" fillId="3" borderId="9" xfId="0" applyFont="1" applyFill="1" applyBorder="1">
      <alignment vertical="center"/>
    </xf>
    <xf numFmtId="176" fontId="6" fillId="2" borderId="8" xfId="0" applyNumberFormat="1" applyFont="1" applyFill="1" applyBorder="1">
      <alignment vertical="center"/>
    </xf>
    <xf numFmtId="0" fontId="14" fillId="4" borderId="2" xfId="0" applyFont="1" applyFill="1" applyBorder="1" applyAlignment="1" applyProtection="1">
      <alignment horizontal="center" vertical="center" wrapText="1" shrinkToFit="1"/>
      <protection locked="0"/>
    </xf>
    <xf numFmtId="176" fontId="6" fillId="2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 applyProtection="1">
      <alignment vertical="center" shrinkToFit="1"/>
      <protection locked="0"/>
    </xf>
    <xf numFmtId="0" fontId="6" fillId="4" borderId="1" xfId="0" applyFont="1" applyFill="1" applyBorder="1" applyAlignment="1" applyProtection="1">
      <alignment horizontal="right" vertical="center" shrinkToFit="1"/>
      <protection locked="0"/>
    </xf>
    <xf numFmtId="14" fontId="6" fillId="3" borderId="0" xfId="0" applyNumberFormat="1" applyFont="1" applyFill="1">
      <alignment vertical="center"/>
    </xf>
    <xf numFmtId="0" fontId="10" fillId="3" borderId="2" xfId="0" applyFont="1" applyFill="1" applyBorder="1">
      <alignment vertical="center"/>
    </xf>
    <xf numFmtId="179" fontId="6" fillId="3" borderId="0" xfId="0" applyNumberFormat="1" applyFont="1" applyFill="1">
      <alignment vertical="center"/>
    </xf>
    <xf numFmtId="176" fontId="6" fillId="3" borderId="0" xfId="0" applyNumberFormat="1" applyFont="1" applyFill="1">
      <alignment vertical="center"/>
    </xf>
    <xf numFmtId="0" fontId="16" fillId="3" borderId="0" xfId="0" applyFont="1" applyFill="1">
      <alignment vertical="center"/>
    </xf>
    <xf numFmtId="0" fontId="6" fillId="3" borderId="0" xfId="0" applyFont="1" applyFill="1" applyAlignment="1">
      <alignment horizontal="right" vertical="top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locked="0"/>
    </xf>
    <xf numFmtId="176" fontId="6" fillId="3" borderId="1" xfId="0" applyNumberFormat="1" applyFont="1" applyFill="1" applyBorder="1" applyAlignment="1">
      <alignment horizontal="right" vertical="center" shrinkToFit="1"/>
    </xf>
    <xf numFmtId="0" fontId="14" fillId="3" borderId="2" xfId="0" applyFont="1" applyFill="1" applyBorder="1" applyAlignment="1">
      <alignment horizontal="center" vertical="center" wrapText="1" shrinkToFit="1"/>
    </xf>
    <xf numFmtId="177" fontId="6" fillId="3" borderId="0" xfId="0" applyNumberFormat="1" applyFont="1" applyFill="1">
      <alignment vertical="center"/>
    </xf>
    <xf numFmtId="58" fontId="6" fillId="3" borderId="0" xfId="0" applyNumberFormat="1" applyFont="1" applyFill="1">
      <alignment vertical="center"/>
    </xf>
    <xf numFmtId="0" fontId="11" fillId="3" borderId="0" xfId="0" applyFont="1" applyFill="1" applyAlignment="1">
      <alignment horizontal="center" vertical="center"/>
    </xf>
    <xf numFmtId="178" fontId="6" fillId="3" borderId="0" xfId="0" applyNumberFormat="1" applyFont="1" applyFill="1">
      <alignment vertical="center"/>
    </xf>
    <xf numFmtId="0" fontId="10" fillId="3" borderId="0" xfId="0" applyFont="1" applyFill="1">
      <alignment vertical="center"/>
    </xf>
    <xf numFmtId="0" fontId="6" fillId="3" borderId="0" xfId="0" applyFont="1" applyFill="1" applyAlignment="1">
      <alignment vertical="top"/>
    </xf>
    <xf numFmtId="176" fontId="6" fillId="0" borderId="1" xfId="0" applyNumberFormat="1" applyFont="1" applyBorder="1" applyAlignment="1" applyProtection="1">
      <alignment horizontal="right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176" fontId="6" fillId="0" borderId="2" xfId="0" applyNumberFormat="1" applyFont="1" applyBorder="1" applyAlignment="1" applyProtection="1">
      <alignment horizontal="right" vertical="center" shrinkToFit="1"/>
      <protection locked="0"/>
    </xf>
    <xf numFmtId="0" fontId="14" fillId="0" borderId="2" xfId="0" applyFont="1" applyBorder="1" applyAlignment="1" applyProtection="1">
      <alignment horizontal="center" vertical="center" wrapText="1" shrinkToFit="1"/>
      <protection locked="0"/>
    </xf>
    <xf numFmtId="0" fontId="11" fillId="3" borderId="11" xfId="0" applyFont="1" applyFill="1" applyBorder="1">
      <alignment vertical="center"/>
    </xf>
    <xf numFmtId="0" fontId="20" fillId="3" borderId="1" xfId="0" applyFont="1" applyFill="1" applyBorder="1" applyAlignment="1">
      <alignment horizontal="center" vertical="center" wrapText="1"/>
    </xf>
    <xf numFmtId="58" fontId="6" fillId="0" borderId="2" xfId="0" applyNumberFormat="1" applyFont="1" applyBorder="1" applyAlignment="1" applyProtection="1">
      <alignment horizontal="center" vertical="center" shrinkToFi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58" fontId="6" fillId="0" borderId="1" xfId="0" applyNumberFormat="1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58" fontId="21" fillId="3" borderId="1" xfId="0" applyNumberFormat="1" applyFont="1" applyFill="1" applyBorder="1" applyAlignment="1">
      <alignment horizontal="center" vertical="center" shrinkToFit="1"/>
    </xf>
    <xf numFmtId="180" fontId="7" fillId="2" borderId="1" xfId="0" applyNumberFormat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0" fontId="20" fillId="3" borderId="0" xfId="0" applyFont="1" applyFill="1" applyAlignment="1">
      <alignment horizontal="left" vertical="top" wrapText="1"/>
    </xf>
    <xf numFmtId="0" fontId="20" fillId="3" borderId="0" xfId="0" applyFont="1" applyFill="1" applyAlignment="1">
      <alignment horizontal="left" vertical="top"/>
    </xf>
    <xf numFmtId="176" fontId="6" fillId="2" borderId="1" xfId="0" applyNumberFormat="1" applyFont="1" applyFill="1" applyBorder="1" applyAlignment="1">
      <alignment horizontal="center" vertical="center" shrinkToFit="1"/>
    </xf>
    <xf numFmtId="0" fontId="6" fillId="3" borderId="0" xfId="0" applyFont="1" applyFill="1" applyAlignment="1">
      <alignment horizontal="center" vertical="center" shrinkToFit="1"/>
    </xf>
    <xf numFmtId="176" fontId="6" fillId="3" borderId="0" xfId="0" applyNumberFormat="1" applyFont="1" applyFill="1" applyAlignment="1">
      <alignment horizontal="right" vertical="center" shrinkToFit="1"/>
    </xf>
    <xf numFmtId="0" fontId="14" fillId="3" borderId="0" xfId="0" applyFont="1" applyFill="1" applyAlignment="1">
      <alignment horizontal="left" vertical="top" wrapText="1"/>
    </xf>
    <xf numFmtId="0" fontId="17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9" fillId="2" borderId="1" xfId="0" applyNumberFormat="1" applyFont="1" applyFill="1" applyBorder="1">
      <alignment vertical="center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left" vertical="top"/>
    </xf>
    <xf numFmtId="0" fontId="14" fillId="3" borderId="0" xfId="0" applyFont="1" applyFill="1" applyAlignment="1">
      <alignment horizontal="left" vertical="top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58" fontId="14" fillId="3" borderId="7" xfId="0" applyNumberFormat="1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58" fontId="14" fillId="3" borderId="10" xfId="0" applyNumberFormat="1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left" vertical="top" wrapText="1"/>
    </xf>
    <xf numFmtId="0" fontId="20" fillId="3" borderId="0" xfId="0" applyFont="1" applyFill="1" applyAlignment="1">
      <alignment horizontal="left" vertical="top"/>
    </xf>
    <xf numFmtId="58" fontId="14" fillId="4" borderId="7" xfId="0" applyNumberFormat="1" applyFont="1" applyFill="1" applyBorder="1" applyAlignment="1" applyProtection="1">
      <alignment horizontal="center" vertical="center"/>
      <protection locked="0"/>
    </xf>
    <xf numFmtId="58" fontId="14" fillId="4" borderId="8" xfId="0" applyNumberFormat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>
      <alignment horizontal="right" vertical="center"/>
    </xf>
    <xf numFmtId="0" fontId="6" fillId="3" borderId="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left" vertical="center" shrinkToFit="1"/>
    </xf>
    <xf numFmtId="0" fontId="7" fillId="3" borderId="1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7" fillId="3" borderId="7" xfId="0" applyFont="1" applyFill="1" applyBorder="1" applyAlignment="1">
      <alignment horizontal="left" vertical="center" shrinkToFit="1"/>
    </xf>
    <xf numFmtId="0" fontId="7" fillId="3" borderId="10" xfId="0" applyFont="1" applyFill="1" applyBorder="1" applyAlignment="1">
      <alignment horizontal="left" vertical="center" shrinkToFit="1"/>
    </xf>
    <xf numFmtId="0" fontId="7" fillId="3" borderId="8" xfId="0" applyFont="1" applyFill="1" applyBorder="1" applyAlignment="1">
      <alignment horizontal="left" vertical="center" shrinkToFit="1"/>
    </xf>
    <xf numFmtId="177" fontId="7" fillId="3" borderId="7" xfId="0" applyNumberFormat="1" applyFont="1" applyFill="1" applyBorder="1" applyAlignment="1">
      <alignment horizontal="left" vertical="center"/>
    </xf>
    <xf numFmtId="177" fontId="7" fillId="3" borderId="10" xfId="0" applyNumberFormat="1" applyFont="1" applyFill="1" applyBorder="1" applyAlignment="1">
      <alignment horizontal="left" vertical="center"/>
    </xf>
    <xf numFmtId="177" fontId="7" fillId="3" borderId="8" xfId="0" applyNumberFormat="1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 wrapText="1" shrinkToFit="1"/>
    </xf>
    <xf numFmtId="0" fontId="6" fillId="3" borderId="2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left" vertical="top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58" fontId="14" fillId="0" borderId="7" xfId="0" applyNumberFormat="1" applyFont="1" applyBorder="1" applyAlignment="1" applyProtection="1">
      <alignment horizontal="center" vertical="center"/>
      <protection locked="0"/>
    </xf>
    <xf numFmtId="58" fontId="14" fillId="0" borderId="8" xfId="0" applyNumberFormat="1" applyFont="1" applyBorder="1" applyAlignment="1" applyProtection="1">
      <alignment horizontal="center" vertical="center"/>
      <protection locked="0"/>
    </xf>
    <xf numFmtId="0" fontId="9" fillId="3" borderId="7" xfId="0" applyFont="1" applyFill="1" applyBorder="1" applyAlignment="1">
      <alignment horizontal="center" vertical="center" shrinkToFit="1"/>
    </xf>
    <xf numFmtId="0" fontId="9" fillId="3" borderId="10" xfId="0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7" fillId="0" borderId="7" xfId="0" applyFont="1" applyBorder="1" applyAlignment="1" applyProtection="1">
      <alignment horizontal="left" vertical="center" shrinkToFit="1"/>
      <protection locked="0"/>
    </xf>
    <xf numFmtId="0" fontId="7" fillId="0" borderId="10" xfId="0" applyFont="1" applyBorder="1" applyAlignment="1" applyProtection="1">
      <alignment horizontal="left" vertical="center" shrinkToFit="1"/>
      <protection locked="0"/>
    </xf>
    <xf numFmtId="0" fontId="7" fillId="0" borderId="8" xfId="0" applyFont="1" applyBorder="1" applyAlignment="1" applyProtection="1">
      <alignment horizontal="left" vertical="center" shrinkToFit="1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177" fontId="7" fillId="0" borderId="7" xfId="0" applyNumberFormat="1" applyFont="1" applyBorder="1" applyAlignment="1" applyProtection="1">
      <alignment horizontal="left" vertical="center"/>
      <protection locked="0"/>
    </xf>
    <xf numFmtId="177" fontId="7" fillId="0" borderId="10" xfId="0" applyNumberFormat="1" applyFont="1" applyBorder="1" applyAlignment="1" applyProtection="1">
      <alignment horizontal="left" vertical="center"/>
      <protection locked="0"/>
    </xf>
    <xf numFmtId="177" fontId="7" fillId="0" borderId="8" xfId="0" applyNumberFormat="1" applyFont="1" applyBorder="1" applyAlignment="1" applyProtection="1">
      <alignment horizontal="left" vertical="center"/>
      <protection locked="0"/>
    </xf>
    <xf numFmtId="0" fontId="6" fillId="3" borderId="7" xfId="0" applyFont="1" applyFill="1" applyBorder="1" applyAlignment="1">
      <alignment horizontal="center" vertical="center" wrapText="1" shrinkToFit="1"/>
    </xf>
    <xf numFmtId="0" fontId="6" fillId="3" borderId="8" xfId="0" applyFont="1" applyFill="1" applyBorder="1" applyAlignment="1">
      <alignment horizontal="center" vertical="center" wrapText="1" shrinkToFit="1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 wrapText="1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76" fontId="9" fillId="2" borderId="7" xfId="0" applyNumberFormat="1" applyFont="1" applyFill="1" applyBorder="1">
      <alignment vertical="center"/>
    </xf>
    <xf numFmtId="176" fontId="9" fillId="2" borderId="8" xfId="0" applyNumberFormat="1" applyFont="1" applyFill="1" applyBorder="1">
      <alignment vertical="center"/>
    </xf>
  </cellXfs>
  <cellStyles count="1">
    <cellStyle name="標準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1184413</xdr:colOff>
      <xdr:row>9</xdr:row>
      <xdr:rowOff>165653</xdr:rowOff>
    </xdr:from>
    <xdr:to>
      <xdr:col>3</xdr:col>
      <xdr:colOff>1250673</xdr:colOff>
      <xdr:row>11</xdr:row>
      <xdr:rowOff>8282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 flipH="1">
          <a:off x="2822713" y="2508803"/>
          <a:ext cx="66260" cy="50937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198783</xdr:colOff>
      <xdr:row>9</xdr:row>
      <xdr:rowOff>173935</xdr:rowOff>
    </xdr:from>
    <xdr:to>
      <xdr:col>4</xdr:col>
      <xdr:colOff>314739</xdr:colOff>
      <xdr:row>11</xdr:row>
      <xdr:rowOff>8282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3180108" y="2517085"/>
          <a:ext cx="115956" cy="50109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073" name="AutoShape 1" descr="data:image/png;charset=utf-8;base64,iVBORw0KGgoAAAANSUhEUgAAAc4AAAB6CAYAAAA2yrNnAAAAAXNSR0IArs4c6QAAAARnQU1BAACxjwv8YQUAAAAJcEhZcwAADsMAAA7DAcdvqGQAAA4dSURBVHhe7Z0v8CXFEcd/AnECgTiBQEScQCIQJyIQiIgIBAKBQCAQESciEBGpQiAQiIgIBCIiIiICERGBQCAiIhEREREIxAnECaog37mahq6unt3efe/93rz3Pp+qT+1u98z7V3vTdcfSc/fj3d3r8m/yL/L9n+7uXr0DAACAHBXLL1Usf/Iq9m0vpk90/VofCgAAACqOH8XCGdWY7+U/dP6h/LV80KcDAADcHiqKj+Wn8j9WLJfUuGfyS/mR/I1iL/aXAgAAuC1UBF/rBfEbXyyX1Ngf5L/lp7p+Sz7sLwcAAHA7qBA+kn9oRdEXyoqa8438s3xX17/qLwkAAHAbqAC+Ip/Ir2KRrKh5/5V/lR/omid3AQDgdlDhe1kF8H35T/mDL5BVNe+p/Ltsxfh1xV7oLw8AAHC9qOA9lO/1IvjMCuNWNdee3P2jfEPy5C4AAFw3KnYvqvi9K1szhe9bQdyr5rcnd7+WH8v25O5L/W0AAACuDxW6B/ItFb3P5XdWEA9Rr/P8yV35jq5f7m8FAABwXajIvSDfVMH7TP7PCuGh6rXak7uf6/w9yZO7AABwnajI/VoFr/3N8WhFtKnXa60C25O7v9M1rQIBAOD6aAVOha41XCh1LdqiXvP5k7s6/1DHxzry5C4AAFwPKmyvqsDtarhQUa/bntxtTe3bk7tvSloFAgDAdaAC17oW7W64UFGv3VoFtid3P9F1axXIk7sAAHD5qLC1rkUfyN0NF6rq9duTu61V4Dvylf4RAAAALhMVt4cqaK1r0Rdyd8OFqnqP1iqw/S81bPINAACXjQqZNVxom24f1HChqt6HTb4BAODyURGzhguta9FTK3SnVu/FJt8AAHDZqHj5hgtH6VpUVe/HJt8AAHDZqHidpOFCRb0nm3wDAMDlogL2WJ6k4UJVvTebfAMAwOWhotW6Fp2s4UJVvT+bfAMAwGWhovVIRau15jtZw4Wq+gxs8g0AAJeDilVruNCK1skbLlTUZ2CTbwAAuAxUpKzhQiuiJ2+4ULF9Dskm3wAAMDcqUNZwof0z6hRF1NTnYZNvAACYFxUn33DhXroWbVGfiU2+AQBgTlSYWhE9S8OFqvpctsl3e3KXVoEAADAHKkqta9EbKlBnabhQVZ+NTb4BAGA+VJBa16L2EM/ZGi5U1Ofzm3y3J3dpFQgAAOdFxag1XGhdi87acKGiPiObfAMAwDyoID2SrWvR175gzaw+68+bfOuaJ3cBAOA8qBBZw4Wv5NkbLlTVZ2WTbwAAOC8qQL7hwsUU0aY+L5t8AwDA+VDxeUlFaMqGCxX1mduTu2zyDQAA94+KTuta9LacsuFCRX1uNvkGAID7RwXngQrPb+W0DRcq6rO3J3f/JdnkGwAA7gcVm9ZwoXUt+pOctuFCVX0HNvkGAID7Q8WmNVxoXYumbrhQVd+jPbnb/nmaTb4BAOC0qNBYw4VvfDG6ZPVd2OQbAABOj4qMNVyYvmvRFvV9nm/y3b6brtnkGwAAjo+KzM8NF3wRugb1ndjkGwAATocKy8sqMBfZcKGqvpdt8v22rmkVCAAAx0FF5aF8TwXmIhsuVNV3Y5NvAAA4LiooreFC61p0sQ0Xqur7sck3AAAcDxWTB/ItFZbW0P1iGy5U1Xdkk28AADgOrYjI1nChdS26+IYLFfU92eQbAACOg4qINVy4iSLa1Hdlk28AADgcFRBruHAVXYu2qO/MJt8AALAfFY9XVUSuruFCVX1vNvkGAIB9qHi0rkVX2XChqr47m3wDAMB2VDha16IP5NU2XKio784m3wAAsA0Vi4cqHq1r0RfyahsuVGzfX7LJNwAA1GiFQgWjNVxo/5x51Q0XKuo3iJt88+QuAADkqEhYw4XWtehpKyT4vJiyyTcAACyjAuEbLlx916It6vdgk28AAFhGBeLmGi5U1W/ynWSTbwAAyFFxeCxvsuFCRf0ubPINAAA5Kgqta9HNNlyoqN+mPbn7lWSTbwAA+AUVhUcqCm1nk5ttuFBVvxGbfAMAwC+oILSGC+2/+d10w4Wq+o3ak7uf6ZxNvgEAbh0VAmu40IroTTdcqKrfiU2+AQBAFeGXhgvtKVSKaFH9Vs83+Za/l2zyDQBwi2jx9w0Xbr5r0Rbb7yXZ5BsA4FbRwt+KKA0XdqrfzDb5/ljXtAoEALgltOi3rkVvqAjQcOEA9duxyTcAwC2iRb91LWr/DyQNFw5Qv9/zTb513p7cpVUgAMChtL+ZyG/9YouIeG61LrW2lk/6UgUwDxRNRJxVrU/P+lIFMA/ZzYqIOIt9qQKYh3iTIiLOZF+qAOYh3qSIiDPZlyqAeYg3KSLiTPalCmAe4k2KiDiTfakCmId4kyIizmRfqgDmId6kJSPZGG9lTNMT49m5XUfiOH+eWSGb1xzlRnGsOfr9tsaX3DJnbawxymXxNUfzluKebMwxvY/3kH2pApiHeJOW9GR5r42x4xbX8OP8cXRux+gobo7yGaN4I87HXPut7OjjkVG84edmVsaYcWzE56Jr+cyMUbyRzbOYz8VYxT1kr7PTvlQBzEO8SUsaWc4bx8Rrb4bPZecxtkQc662QzdlyXtHG2/EYrrFnjiebfwzja/vryrl3D9lrZNd2jPG12JJ+fOU8amTxLJYRx3ljPl4f2b5UAcxDvElLGlnOHOVH8ZF+vD/3euw6O55Sew87xnjUiDF/PLWHvs/e+VWyuabl7RjjFStjM3wuO9r5iNEYi4/yGXGOn5fFY6yqn+vP/bUdj2xfqgDmId6kJdf+gOzJR0Zxjx9TOY6skM1rVsjmZOf37SHvfcjciqPXr5DNyzxk7Ag/xo/dcr4U8y7ls1wWq+rn+vO13BHsSxXAPMSbtOToD4fhr2Penzd8Pmr4a5+P8Sqj+SPX8t61sVk+i0UrY7a49fX8eH+euZavWH2N6rhmhWxec5Qbxb1+TOXcx9aIc8wsl8Uq+nn+3K4bo/wR7EsVwDzEm7Rk9Q9HHBevvZFR3BjN9XGfz+JmhT1zMuLrmEs5s0o2N1odZ9p4O0ZjfO16yWzsHuJr2Otk8eZaruHPR2Rzt5wvxbxL+SyXxbbo5/vzE9uXKoB5iDdpyeofmjguXlf0c/y51+L+aGT56ChuruVHbp23dfxe97xPZY4f48+z6yW3jPVW52XjspjFjSwXY9E4xl+Pzn1sjTjHzHLV2JojsrFHsC9VAPMQb9KS1T8kcVy89kayWMTP3XKMVtg7z8jmZ24Zu0d7fTtWrYwfjRnFM5fGbiGb7/Vj/PnIbExGNmZ0PTqPxly8zszGVGNLGlk8xo5kX6oA5iHepCWNLGdm+Sxm+tzofBTzZNcWs/PoUq65lh953/PWjK8br0dWx42szq+OG7l1vpHlonGcEWP+Oov566XzrdhcP9/HLF6JZRr+Ojs/gX2pApiHeJOWNLKcmeWzmOlz/rySa/hcPMbzaIVsnjnKj+L3rTHKZXFzLb9mZb6R5TJHY0fxqOGvfT7Tj8nO7ehdi43OozEXr6NGFo8xi0eycVEjyx3RvlQBzEO8SUt6Rvkt8abP+XMfa8S41/Ief+3HRLfGo9m4LHafGlnOm40xYnyLa/ONLLdmNi+LeY2tuabl7Ojjho9bbikW8eP8mErM9GS5GNuqJ8b8uCPalyqAeYg3aclIzPlr71rOE2PZOIv53FLMiPmGj0WNLJfpyfLXrpHlTqFnKZ/losahMTtmuYrGKDeKe7Ixe/RkedOT5XfalyqAeYg3KSLiTPalCmAe4k2KiDiTfakCmId4kyIizmRfqgDmId6kiIgz2ZcqgHmINyki4kz2pQpgHuJNiog4k32pApiHeJOuuoc431+vuXX8Xve+z33P2+re99k7D/HI9qUKYB7iTbrb6kJbHWfuGZ+RjfVWxmRW5u3B5mWvNcplVsdF985DPLJ9qQKYh3iTlq0wmpfFvSNi3s8Zeexx0T3zqnOycRazY8xV2Dre8O+FeE/2pQpgHuJNWjYupGvX3pgzfMziMeY1slxzKReNxJy/jsa84WM+l8Uzt4wdufc19s5DPLJ9qQKYh3iTlq2QzWtazoh5cym3ZmVuJOaWrr2WM2Lea/kR2dhD3Psae+chHtm+VAHMQ7xJy8aFde3aa2Q5cym/lGuOyMY2s1w1ZvFGlvOujYn5eF1xjWyOGcnGIN6zfakCmId4k5atMJqXxaNL49ZyjVGuGj8klmlkuWaWy2Jbrb5GHBevEc9kX6oA5iHepJv0i6s/H1kZ01wbN8qP4t44Jl4vxWMsXo+0cXaMbo2ba/lmZUwzjovXiGeyL1UA8xBv0s3aAmvHkWt5bzY2kuXjdcPHLL50vRY31/KZNqeCHz8yy2fEMZl+nOHziGeyL1UA8xBv0l1WFtnKmJFxruFjXp/z55XrUSxaGRMdzdkab2a5UawR45mGncd81MhyiEeyL1UA8xBv0s3awmnEvLmUWzPOtWs7RmPcru0Y40vnIytjoqM5o3gzy2WxUdxiRsyPXBvr8/4c8cj2pQpgHuJNWtaoxn1uRDbH9GT5aEY2Jl43fGzJNbLxMbYUNyPZGDOS5WMsunWMP0c8sn2pApiHeJOuamQ5ryfL36Lxt/D4+Lk0slymkeUQj2RfqgDmId6kiIgz2ZcqgHmINyki4kz2pQpgHuJNiog4k32pApiHeJMiIs5kX6oA5iHepIiIM9mXKoB5iDcpIuJM9qUKYB7iTYqIOJN9qQKYh3iTIiLOZF+qAOYh3qSIiDPZlyqAeYg3KSLiTPalCmAe4k2KiDiTfakCmIcf7+6exhsVEXEGtT790JcqgHnQjflEPstuWkTEc9mK5o93d5/8H9i8/+q2Y/fdAAAAAElFTkSuQmCC">
          <a:extLst>
            <a:ext uri="{FF2B5EF4-FFF2-40B4-BE49-F238E27FC236}">
              <a16:creationId xmlns:a16="http://schemas.microsoft.com/office/drawing/2014/main" id="{B0323215-DDD0-4368-896B-40B025810725}"/>
            </a:ext>
          </a:extLst>
        </xdr:cNvPr>
        <xdr:cNvSpPr>
          <a:spLocks noChangeAspect="1" noChangeArrowheads="1"/>
        </xdr:cNvSpPr>
      </xdr:nvSpPr>
      <xdr:spPr bwMode="auto">
        <a:xfrm>
          <a:off x="2981325" y="5591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074" name="AutoShape 2" descr="data:image/png;charset=utf-8;base64,iVBORw0KGgoAAAANSUhEUgAAAc4AAAB6CAYAAAA2yrNnAAAAAXNSR0IArs4c6QAAAARnQU1BAACxjwv8YQUAAAAJcEhZcwAADsMAAA7DAcdvqGQAAA4dSURBVHhe7Z0v8CXFEcd/AnECgTiBQEScQCIQJyIQiIgIBAKBQCAQESciEBGpQiAQiIgIBCIiIiICERGBQCAiIhEREREIxAnECaog37mahq6unt3efe/93rz3Pp+qT+1u98z7V3vTdcfSc/fj3d3r8m/yL/L9n+7uXr0DAACAHBXLL1Usf/Iq9m0vpk90/VofCgAAACqOH8XCGdWY7+U/dP6h/LV80KcDAADcHiqKj+Wn8j9WLJfUuGfyS/mR/I1iL/aXAgAAuC1UBF/rBfEbXyyX1Ngf5L/lp7p+Sz7sLwcAAHA7qBA+kn9oRdEXyoqa8438s3xX17/qLwkAAHAbqAC+Ip/Ir2KRrKh5/5V/lR/omid3AQDgdlDhe1kF8H35T/mDL5BVNe+p/Ltsxfh1xV7oLw8AAHC9qOA9lO/1IvjMCuNWNdee3P2jfEPy5C4AAFw3KnYvqvi9K1szhe9bQdyr5rcnd7+WH8v25O5L/W0AAACuDxW6B/ItFb3P5XdWEA9Rr/P8yV35jq5f7m8FAABwXajIvSDfVMH7TP7PCuGh6rXak7uf6/w9yZO7AABwnajI/VoFr/3N8WhFtKnXa60C25O7v9M1rQIBAOD6aAVOha41XCh1LdqiXvP5k7s6/1DHxzry5C4AAFwPKmyvqsDtarhQUa/bntxtTe3bk7tvSloFAgDAdaAC17oW7W64UFGv3VoFtid3P9F1axXIk7sAAHD5qLC1rkUfyN0NF6rq9duTu61V4Dvylf4RAAAALhMVt4cqaK1r0Rdyd8OFqnqP1iqw/S81bPINAACXjQqZNVxom24f1HChqt6HTb4BAODyURGzhguta9FTK3SnVu/FJt8AAHDZqHj5hgtH6VpUVe/HJt8AAHDZqHidpOFCRb0nm3wDAMDlogL2WJ6k4UJVvTebfAMAwOWhotW6Fp2s4UJVvT+bfAMAwGWhovVIRau15jtZw4Wq+gxs8g0AAJeDilVruNCK1skbLlTUZ2CTbwAAuAxUpKzhQiuiJ2+4ULF9Dskm3wAAMDcqUNZwof0z6hRF1NTnYZNvAACYFxUn33DhXroWbVGfiU2+AQBgTlSYWhE9S8OFqvpctsl3e3KXVoEAADAHKkqta9EbKlBnabhQVZ+NTb4BAGA+VJBa16L2EM/ZGi5U1Ofzm3y3J3dpFQgAAOdFxag1XGhdi87acKGiPiObfAMAwDyoID2SrWvR175gzaw+68+bfOuaJ3cBAOA8qBBZw4Wv5NkbLlTVZ2WTbwAAOC8qQL7hwsUU0aY+L5t8AwDA+VDxeUlFaMqGCxX1mduTu2zyDQAA94+KTuta9LacsuFCRX1uNvkGAID7RwXngQrPb+W0DRcq6rO3J3f/JdnkGwAA7gcVm9ZwoXUt+pOctuFCVX0HNvkGAID7Q8WmNVxoXYumbrhQVd+jPbnb/nmaTb4BAOC0qNBYw4VvfDG6ZPVd2OQbAABOj4qMNVyYvmvRFvV9nm/y3b6brtnkGwAAjo+KzM8NF3wRugb1ndjkGwAATocKy8sqMBfZcKGqvpdt8v22rmkVCAAAx0FF5aF8TwXmIhsuVNV3Y5NvAAA4LiooreFC61p0sQ0Xqur7sck3AAAcDxWTB/ItFZbW0P1iGy5U1Xdkk28AADgOrYjI1nChdS26+IYLFfU92eQbAACOg4qINVy4iSLa1Hdlk28AADgcFRBruHAVXYu2qO/MJt8AALAfFY9XVUSuruFCVX1vNvkGAIB9qHi0rkVX2XChqr47m3wDAMB2VDha16IP5NU2XKio784m3wAAsA0Vi4cqHq1r0RfyahsuVGzfX7LJNwAA1GiFQgWjNVxo/5x51Q0XKuo3iJt88+QuAADkqEhYw4XWtehpKyT4vJiyyTcAACyjAuEbLlx916It6vdgk28AAFhGBeLmGi5U1W/ynWSTbwAAyFFxeCxvsuFCRf0ubPINAAA5Kgqta9HNNlyoqN+mPbn7lWSTbwAA+AUVhUcqCm1nk5ttuFBVvxGbfAMAwC+oILSGC+2/+d10w4Wq+o3ak7uf6ZxNvgEAbh0VAmu40IroTTdcqKrfiU2+AQBAFeGXhgvtKVSKaFH9Vs83+Za/l2zyDQBwi2jx9w0Xbr5r0Rbb7yXZ5BsA4FbRwt+KKA0XdqrfzDb5/ljXtAoEALgltOi3rkVvqAjQcOEA9duxyTcAwC2iRb91LWr/DyQNFw5Qv9/zTb513p7cpVUgAMChtL+ZyG/9YouIeG61LrW2lk/6UgUwDxRNRJxVrU/P+lIFMA/ZzYqIOIt9qQKYh3iTIiLOZF+qAOYh3qSIiDPZlyqAeYg3KSLiTPalCmAe4k2KiDiTfakCmId4kyIizmRfqgDmId6kJSPZGG9lTNMT49m5XUfiOH+eWSGb1xzlRnGsOfr9tsaX3DJnbawxymXxNUfzluKebMwxvY/3kH2pApiHeJOW9GR5r42x4xbX8OP8cXRux+gobo7yGaN4I87HXPut7OjjkVG84edmVsaYcWzE56Jr+cyMUbyRzbOYz8VYxT1kr7PTvlQBzEO8SUsaWc4bx8Rrb4bPZecxtkQc662QzdlyXtHG2/EYrrFnjiebfwzja/vryrl3D9lrZNd2jPG12JJ+fOU8amTxLJYRx3ljPl4f2b5UAcxDvElLGlnOHOVH8ZF+vD/3euw6O55Sew87xnjUiDF/PLWHvs/e+VWyuabl7RjjFStjM3wuO9r5iNEYi4/yGXGOn5fFY6yqn+vP/bUdj2xfqgDmId6kJdf+gOzJR0Zxjx9TOY6skM1rVsjmZOf37SHvfcjciqPXr5DNyzxk7Ag/xo/dcr4U8y7ls1wWq+rn+vO13BHsSxXAPMSbtOToD4fhr2Penzd8Pmr4a5+P8Sqj+SPX8t61sVk+i0UrY7a49fX8eH+euZavWH2N6rhmhWxec5Qbxb1+TOXcx9aIc8wsl8Uq+nn+3K4bo/wR7EsVwDzEm7Rk9Q9HHBevvZFR3BjN9XGfz+JmhT1zMuLrmEs5s0o2N1odZ9p4O0ZjfO16yWzsHuJr2Otk8eZaruHPR2Rzt5wvxbxL+SyXxbbo5/vzE9uXKoB5iDdpyeofmjguXlf0c/y51+L+aGT56ChuruVHbp23dfxe97xPZY4f48+z6yW3jPVW52XjspjFjSwXY9E4xl+Pzn1sjTjHzHLV2JojsrFHsC9VAPMQb9KS1T8kcVy89kayWMTP3XKMVtg7z8jmZ24Zu0d7fTtWrYwfjRnFM5fGbiGb7/Vj/PnIbExGNmZ0PTqPxly8zszGVGNLGlk8xo5kX6oA5iHepCWNLGdm+Sxm+tzofBTzZNcWs/PoUq65lh953/PWjK8br0dWx42szq+OG7l1vpHlonGcEWP+Oov566XzrdhcP9/HLF6JZRr+Ojs/gX2pApiHeJOWNLKcmeWzmOlz/rySa/hcPMbzaIVsnjnKj+L3rTHKZXFzLb9mZb6R5TJHY0fxqOGvfT7Tj8nO7ehdi43OozEXr6NGFo8xi0eycVEjyx3RvlQBzEO8SUt6Rvkt8abP+XMfa8S41/Ief+3HRLfGo9m4LHafGlnOm40xYnyLa/ONLLdmNi+LeY2tuabl7Ojjho9bbikW8eP8mErM9GS5GNuqJ8b8uCPalyqAeYg3aclIzPlr71rOE2PZOIv53FLMiPmGj0WNLJfpyfLXrpHlTqFnKZ/losahMTtmuYrGKDeKe7Ixe/RkedOT5XfalyqAeYg3KSLiTPalCmAe4k2KiDiTfakCmId4kyIizmRfqgDmId6kiIgz2ZcqgHmINyki4kz2pQpgHuJNiog4k32pApiHeJOuuoc431+vuXX8Xve+z33P2+re99k7D/HI9qUKYB7iTbrb6kJbHWfuGZ+RjfVWxmRW5u3B5mWvNcplVsdF985DPLJ9qQKYh3iTlq0wmpfFvSNi3s8Zeexx0T3zqnOycRazY8xV2Dre8O+FeE/2pQpgHuJNWjYupGvX3pgzfMziMeY1slxzKReNxJy/jsa84WM+l8Uzt4wdufc19s5DPLJ9qQKYh3iTlq2QzWtazoh5cym3ZmVuJOaWrr2WM2Lea/kR2dhD3Psae+chHtm+VAHMQ7xJy8aFde3aa2Q5cym/lGuOyMY2s1w1ZvFGlvOujYn5eF1xjWyOGcnGIN6zfakCmId4k5atMJqXxaNL49ZyjVGuGj8klmlkuWaWy2Jbrb5GHBevEc9kX6oA5iHepJv0i6s/H1kZ01wbN8qP4t44Jl4vxWMsXo+0cXaMbo2ba/lmZUwzjovXiGeyL1UA8xBv0s3aAmvHkWt5bzY2kuXjdcPHLL50vRY31/KZNqeCHz8yy2fEMZl+nOHziGeyL1UA8xBv0l1WFtnKmJFxruFjXp/z55XrUSxaGRMdzdkab2a5UawR45mGncd81MhyiEeyL1UA8xBv0s3awmnEvLmUWzPOtWs7RmPcru0Y40vnIytjoqM5o3gzy2WxUdxiRsyPXBvr8/4c8cj2pQpgHuJNWtaoxn1uRDbH9GT5aEY2Jl43fGzJNbLxMbYUNyPZGDOS5WMsunWMP0c8sn2pApiHeJOuamQ5ryfL36Lxt/D4+Lk0slymkeUQj2RfqgDmId6kiIgz2ZcqgHmINyki4kz2pQpgHuJNiog4k32pApiHeJMiIs5kX6oA5iHepIiIM9mXKoB5iDcpIuJM9qUKYB7iTYqIOJN9qQKYh3iTIiLOZF+qAOYh3qSIiDPZlyqAeYg3KSLiTPalCmAe4k2KiDiTfakCmIcf7+6exhsVEXEGtT790JcqgHnQjflEPstuWkTEc9mK5o93d5/8H9i8/+q2Y/fdAAAAAElFTkSuQmCC">
          <a:extLst>
            <a:ext uri="{FF2B5EF4-FFF2-40B4-BE49-F238E27FC236}">
              <a16:creationId xmlns:a16="http://schemas.microsoft.com/office/drawing/2014/main" id="{E62D273D-1699-4961-B52F-1D5FE5315A8E}"/>
            </a:ext>
          </a:extLst>
        </xdr:cNvPr>
        <xdr:cNvSpPr>
          <a:spLocks noChangeAspect="1" noChangeArrowheads="1"/>
        </xdr:cNvSpPr>
      </xdr:nvSpPr>
      <xdr:spPr bwMode="auto">
        <a:xfrm>
          <a:off x="2981325" y="5591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P88"/>
  <sheetViews>
    <sheetView tabSelected="1" view="pageBreakPreview" zoomScaleNormal="100" zoomScaleSheetLayoutView="100" workbookViewId="0">
      <selection activeCell="I12" sqref="I12"/>
    </sheetView>
  </sheetViews>
  <sheetFormatPr defaultColWidth="9" defaultRowHeight="13.5" x14ac:dyDescent="0.15"/>
  <cols>
    <col min="1" max="2" width="3.75" style="1" customWidth="1"/>
    <col min="3" max="9" width="17.625" style="1" customWidth="1"/>
    <col min="10" max="10" width="4.25" style="1" customWidth="1"/>
    <col min="11" max="11" width="12.375" style="1" hidden="1" customWidth="1"/>
    <col min="12" max="13" width="15.375" style="1" hidden="1" customWidth="1"/>
    <col min="14" max="14" width="9.375" style="1" bestFit="1" customWidth="1"/>
    <col min="15" max="15" width="15.375" style="1" bestFit="1" customWidth="1"/>
    <col min="16" max="16" width="14.25" style="1" bestFit="1" customWidth="1"/>
    <col min="17" max="16384" width="9" style="1"/>
  </cols>
  <sheetData>
    <row r="1" spans="1:14" ht="20.25" customHeight="1" x14ac:dyDescent="0.15">
      <c r="A1" s="9"/>
      <c r="B1" s="9"/>
      <c r="C1" s="9"/>
      <c r="D1" s="9"/>
      <c r="E1" s="9"/>
      <c r="F1" s="9"/>
      <c r="G1" s="9"/>
      <c r="H1" s="100" t="s">
        <v>0</v>
      </c>
      <c r="I1" s="100"/>
      <c r="J1" s="100"/>
      <c r="K1" s="9"/>
      <c r="L1" s="9"/>
      <c r="M1" s="9"/>
      <c r="N1" s="9"/>
    </row>
    <row r="2" spans="1:14" ht="26.25" customHeight="1" x14ac:dyDescent="0.15">
      <c r="A2" s="105" t="s">
        <v>1</v>
      </c>
      <c r="B2" s="105"/>
      <c r="C2" s="105"/>
      <c r="D2" s="105"/>
      <c r="E2" s="105"/>
      <c r="F2" s="105"/>
      <c r="G2" s="105"/>
      <c r="H2" s="105"/>
      <c r="I2" s="105"/>
      <c r="J2" s="105"/>
      <c r="K2" s="11"/>
      <c r="L2" s="9"/>
      <c r="M2" s="9"/>
      <c r="N2" s="9"/>
    </row>
    <row r="3" spans="1:14" ht="6" customHeight="1" x14ac:dyDescent="0.15">
      <c r="A3" s="9"/>
      <c r="B3" s="9"/>
      <c r="C3" s="10"/>
      <c r="D3" s="10"/>
      <c r="E3" s="10"/>
      <c r="F3" s="10"/>
      <c r="G3" s="10"/>
      <c r="H3" s="10"/>
      <c r="I3" s="10"/>
      <c r="J3" s="11"/>
      <c r="K3" s="11"/>
      <c r="L3" s="9"/>
      <c r="M3" s="9"/>
      <c r="N3" s="9"/>
    </row>
    <row r="4" spans="1:14" ht="18" customHeight="1" x14ac:dyDescent="0.15">
      <c r="A4" s="9"/>
      <c r="B4" s="9"/>
      <c r="C4" s="9"/>
      <c r="D4" s="9"/>
      <c r="E4" s="9"/>
      <c r="F4" s="9"/>
      <c r="G4" s="9"/>
      <c r="H4" s="101" t="s">
        <v>2</v>
      </c>
      <c r="I4" s="101"/>
      <c r="J4" s="101"/>
      <c r="K4" s="9"/>
      <c r="L4" s="9"/>
      <c r="M4" s="9"/>
      <c r="N4" s="9"/>
    </row>
    <row r="5" spans="1:14" ht="33" customHeight="1" x14ac:dyDescent="0.15">
      <c r="A5" s="102" t="s">
        <v>3</v>
      </c>
      <c r="B5" s="102"/>
      <c r="C5" s="102"/>
      <c r="D5" s="103" t="s">
        <v>4</v>
      </c>
      <c r="E5" s="103"/>
      <c r="F5" s="103"/>
      <c r="G5" s="103"/>
      <c r="H5" s="103"/>
      <c r="I5" s="103"/>
      <c r="J5" s="103"/>
      <c r="K5" s="9"/>
      <c r="L5" s="9"/>
      <c r="M5" s="9"/>
      <c r="N5" s="9"/>
    </row>
    <row r="6" spans="1:14" ht="33" customHeight="1" x14ac:dyDescent="0.15">
      <c r="A6" s="102" t="s">
        <v>5</v>
      </c>
      <c r="B6" s="102"/>
      <c r="C6" s="102"/>
      <c r="D6" s="106" t="s">
        <v>6</v>
      </c>
      <c r="E6" s="107"/>
      <c r="F6" s="107"/>
      <c r="G6" s="107"/>
      <c r="H6" s="107"/>
      <c r="I6" s="107"/>
      <c r="J6" s="108"/>
      <c r="K6" s="9"/>
      <c r="L6" s="9"/>
      <c r="M6" s="9"/>
      <c r="N6" s="9"/>
    </row>
    <row r="7" spans="1:14" ht="33" customHeight="1" x14ac:dyDescent="0.15">
      <c r="A7" s="102" t="s">
        <v>7</v>
      </c>
      <c r="B7" s="102"/>
      <c r="C7" s="102"/>
      <c r="D7" s="104" t="s">
        <v>8</v>
      </c>
      <c r="E7" s="104"/>
      <c r="F7" s="104"/>
      <c r="G7" s="104"/>
      <c r="H7" s="104"/>
      <c r="I7" s="104"/>
      <c r="J7" s="104"/>
      <c r="K7" s="9"/>
      <c r="L7" s="9"/>
      <c r="M7" s="9"/>
      <c r="N7" s="9"/>
    </row>
    <row r="8" spans="1:14" ht="33" customHeight="1" x14ac:dyDescent="0.15">
      <c r="A8" s="102" t="s">
        <v>9</v>
      </c>
      <c r="B8" s="102"/>
      <c r="C8" s="102"/>
      <c r="D8" s="109">
        <v>39933</v>
      </c>
      <c r="E8" s="110"/>
      <c r="F8" s="110"/>
      <c r="G8" s="110"/>
      <c r="H8" s="110"/>
      <c r="I8" s="110"/>
      <c r="J8" s="111"/>
      <c r="K8" s="9"/>
      <c r="L8" s="9"/>
      <c r="M8" s="9"/>
      <c r="N8" s="9"/>
    </row>
    <row r="9" spans="1:14" ht="20.25" customHeight="1" x14ac:dyDescent="0.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 ht="22.5" customHeight="1" x14ac:dyDescent="0.15">
      <c r="A10" s="84" t="s">
        <v>10</v>
      </c>
      <c r="B10" s="84"/>
      <c r="C10" s="84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1:14" ht="34.5" customHeight="1" x14ac:dyDescent="0.15">
      <c r="A11" s="9"/>
      <c r="B11" s="9"/>
      <c r="C11" s="12" t="s">
        <v>11</v>
      </c>
      <c r="D11" s="13" t="s">
        <v>12</v>
      </c>
      <c r="E11" s="112" t="s">
        <v>13</v>
      </c>
      <c r="F11" s="113"/>
      <c r="G11" s="14" t="s">
        <v>14</v>
      </c>
      <c r="H11" s="15" t="s">
        <v>15</v>
      </c>
      <c r="I11" s="15" t="s">
        <v>83</v>
      </c>
      <c r="J11" s="9"/>
      <c r="K11" s="9"/>
      <c r="L11" s="9"/>
      <c r="M11" s="9"/>
      <c r="N11" s="9"/>
    </row>
    <row r="12" spans="1:14" ht="30" customHeight="1" x14ac:dyDescent="0.15">
      <c r="A12" s="9"/>
      <c r="B12" s="9"/>
      <c r="C12" s="53">
        <v>15</v>
      </c>
      <c r="D12" s="53">
        <v>15</v>
      </c>
      <c r="E12" s="114">
        <v>1</v>
      </c>
      <c r="F12" s="114"/>
      <c r="G12" s="75">
        <f>E12/D12</f>
        <v>6.6666666666666666E-2</v>
      </c>
      <c r="H12" s="16" t="str">
        <f>IF(G12&gt;=8%,"100％","50％")</f>
        <v>50％</v>
      </c>
      <c r="I12" s="79">
        <f>M80</f>
        <v>5000000</v>
      </c>
      <c r="J12" s="9"/>
      <c r="K12" s="9"/>
      <c r="L12" s="9"/>
      <c r="M12" s="9"/>
      <c r="N12" s="9"/>
    </row>
    <row r="13" spans="1:14" ht="33.75" customHeight="1" x14ac:dyDescent="0.15">
      <c r="A13" s="9"/>
      <c r="B13" s="9"/>
      <c r="C13" s="115" t="s">
        <v>16</v>
      </c>
      <c r="D13" s="115"/>
      <c r="E13" s="115"/>
      <c r="F13" s="115"/>
      <c r="G13" s="115"/>
      <c r="H13" s="115"/>
      <c r="I13" s="115"/>
      <c r="J13" s="115"/>
      <c r="K13" s="9"/>
      <c r="L13" s="9"/>
      <c r="M13" s="9"/>
      <c r="N13" s="9"/>
    </row>
    <row r="14" spans="1:14" ht="15" customHeight="1" x14ac:dyDescent="0.15">
      <c r="A14" s="9"/>
      <c r="B14" s="9"/>
      <c r="C14" s="17"/>
      <c r="D14" s="17"/>
      <c r="E14" s="18"/>
      <c r="F14" s="18"/>
      <c r="G14" s="18"/>
      <c r="H14" s="18"/>
      <c r="I14" s="18"/>
      <c r="J14" s="9"/>
      <c r="K14" s="9"/>
      <c r="L14" s="9"/>
      <c r="M14" s="9"/>
      <c r="N14" s="9"/>
    </row>
    <row r="15" spans="1:14" ht="30" customHeight="1" x14ac:dyDescent="0.15">
      <c r="A15" s="9"/>
      <c r="B15" s="9"/>
      <c r="C15" s="19" t="s">
        <v>17</v>
      </c>
      <c r="D15" s="116" t="s">
        <v>18</v>
      </c>
      <c r="E15" s="117"/>
      <c r="F15" s="118" t="s">
        <v>19</v>
      </c>
      <c r="G15" s="119"/>
      <c r="H15" s="9"/>
      <c r="I15" s="9"/>
      <c r="J15" s="9"/>
      <c r="K15" s="9"/>
      <c r="L15" s="9"/>
      <c r="M15" s="9"/>
      <c r="N15" s="9"/>
    </row>
    <row r="16" spans="1:14" ht="24.75" customHeight="1" x14ac:dyDescent="0.15">
      <c r="A16" s="9"/>
      <c r="B16" s="9"/>
      <c r="C16" s="21" t="s">
        <v>20</v>
      </c>
      <c r="D16" s="91" t="s">
        <v>21</v>
      </c>
      <c r="E16" s="92"/>
      <c r="F16" s="93">
        <v>35065</v>
      </c>
      <c r="G16" s="94"/>
      <c r="H16" s="9"/>
      <c r="I16" s="9"/>
      <c r="J16" s="9"/>
      <c r="K16" s="9"/>
      <c r="L16" s="9"/>
      <c r="M16" s="9"/>
      <c r="N16" s="9"/>
    </row>
    <row r="17" spans="1:16" ht="24.75" customHeight="1" x14ac:dyDescent="0.15">
      <c r="A17" s="9"/>
      <c r="B17" s="9"/>
      <c r="C17" s="21" t="s">
        <v>22</v>
      </c>
      <c r="D17" s="91" t="s">
        <v>23</v>
      </c>
      <c r="E17" s="92"/>
      <c r="F17" s="93">
        <v>36526</v>
      </c>
      <c r="G17" s="94"/>
      <c r="H17" s="9"/>
      <c r="I17" s="9"/>
      <c r="J17" s="9"/>
      <c r="K17" s="9"/>
      <c r="L17" s="9"/>
      <c r="M17" s="9"/>
      <c r="N17" s="9"/>
    </row>
    <row r="18" spans="1:16" ht="24.75" customHeight="1" x14ac:dyDescent="0.15">
      <c r="A18" s="9"/>
      <c r="B18" s="9"/>
      <c r="C18" s="21" t="s">
        <v>24</v>
      </c>
      <c r="D18" s="95">
        <v>43952</v>
      </c>
      <c r="E18" s="92"/>
      <c r="F18" s="93">
        <v>44414</v>
      </c>
      <c r="G18" s="94"/>
      <c r="H18" s="9"/>
      <c r="I18" s="9"/>
      <c r="J18" s="9"/>
      <c r="K18" s="9"/>
      <c r="L18" s="9"/>
      <c r="M18" s="9"/>
      <c r="N18" s="9"/>
      <c r="P18" s="3"/>
    </row>
    <row r="19" spans="1:16" ht="24.75" customHeight="1" x14ac:dyDescent="0.15">
      <c r="A19" s="9"/>
      <c r="B19" s="9"/>
      <c r="C19" s="21" t="s">
        <v>25</v>
      </c>
      <c r="D19" s="98"/>
      <c r="E19" s="99"/>
      <c r="F19" s="98"/>
      <c r="G19" s="99"/>
      <c r="H19" s="9"/>
      <c r="I19" s="9"/>
      <c r="J19" s="9"/>
      <c r="K19" s="9"/>
      <c r="L19" s="9"/>
      <c r="M19" s="9"/>
      <c r="N19" s="9"/>
    </row>
    <row r="20" spans="1:16" ht="24.75" customHeight="1" x14ac:dyDescent="0.15">
      <c r="A20" s="9"/>
      <c r="B20" s="9"/>
      <c r="C20" s="21" t="s">
        <v>26</v>
      </c>
      <c r="D20" s="98"/>
      <c r="E20" s="99"/>
      <c r="F20" s="98"/>
      <c r="G20" s="99"/>
      <c r="H20" s="9"/>
      <c r="I20" s="9"/>
      <c r="J20" s="9"/>
      <c r="K20" s="9"/>
      <c r="L20" s="9"/>
      <c r="M20" s="9"/>
      <c r="N20" s="9"/>
    </row>
    <row r="21" spans="1:16" ht="24.75" customHeight="1" x14ac:dyDescent="0.15">
      <c r="A21" s="9"/>
      <c r="B21" s="9"/>
      <c r="C21" s="21" t="s">
        <v>27</v>
      </c>
      <c r="D21" s="98"/>
      <c r="E21" s="99"/>
      <c r="F21" s="98"/>
      <c r="G21" s="99"/>
      <c r="H21" s="9"/>
      <c r="I21" s="9"/>
      <c r="J21" s="9"/>
      <c r="K21" s="9"/>
      <c r="L21" s="9"/>
      <c r="M21" s="9"/>
      <c r="N21" s="9"/>
      <c r="P21" s="3"/>
    </row>
    <row r="22" spans="1:16" ht="24.75" customHeight="1" x14ac:dyDescent="0.15">
      <c r="A22" s="9"/>
      <c r="B22" s="9"/>
      <c r="C22" s="21" t="s">
        <v>28</v>
      </c>
      <c r="D22" s="98"/>
      <c r="E22" s="99"/>
      <c r="F22" s="98"/>
      <c r="G22" s="99"/>
      <c r="H22" s="9"/>
      <c r="I22" s="9"/>
      <c r="J22" s="9"/>
      <c r="K22" s="9"/>
      <c r="L22" s="9"/>
      <c r="M22" s="9"/>
      <c r="N22" s="9"/>
    </row>
    <row r="23" spans="1:16" ht="24.75" customHeight="1" x14ac:dyDescent="0.15">
      <c r="A23" s="9"/>
      <c r="B23" s="9"/>
      <c r="C23" s="21" t="s">
        <v>29</v>
      </c>
      <c r="D23" s="98"/>
      <c r="E23" s="99"/>
      <c r="F23" s="98"/>
      <c r="G23" s="99"/>
      <c r="H23" s="9"/>
      <c r="I23" s="9"/>
      <c r="J23" s="9"/>
      <c r="K23" s="9"/>
      <c r="L23" s="9"/>
      <c r="M23" s="9"/>
      <c r="N23" s="9"/>
    </row>
    <row r="24" spans="1:16" ht="24.75" customHeight="1" x14ac:dyDescent="0.15">
      <c r="A24" s="9"/>
      <c r="B24" s="9"/>
      <c r="C24" s="21" t="s">
        <v>30</v>
      </c>
      <c r="D24" s="98"/>
      <c r="E24" s="99"/>
      <c r="F24" s="98"/>
      <c r="G24" s="99"/>
      <c r="H24" s="9"/>
      <c r="I24" s="9"/>
      <c r="J24" s="9"/>
      <c r="K24" s="9"/>
      <c r="L24" s="9"/>
      <c r="M24" s="9"/>
      <c r="N24" s="9"/>
      <c r="P24" s="3"/>
    </row>
    <row r="25" spans="1:16" ht="24.75" customHeight="1" x14ac:dyDescent="0.15">
      <c r="A25" s="9"/>
      <c r="B25" s="9"/>
      <c r="C25" s="22" t="s">
        <v>31</v>
      </c>
      <c r="D25" s="98"/>
      <c r="E25" s="99"/>
      <c r="F25" s="98"/>
      <c r="G25" s="99"/>
      <c r="H25" s="9"/>
      <c r="I25" s="9"/>
      <c r="J25" s="9"/>
      <c r="K25" s="9"/>
      <c r="L25" s="9"/>
      <c r="M25" s="9"/>
      <c r="N25" s="9"/>
    </row>
    <row r="26" spans="1:16" ht="15" customHeight="1" x14ac:dyDescent="0.1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spans="1:16" ht="15" customHeight="1" x14ac:dyDescent="0.1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</row>
    <row r="28" spans="1:16" ht="20.25" customHeight="1" x14ac:dyDescent="0.15">
      <c r="A28" s="84" t="s">
        <v>32</v>
      </c>
      <c r="B28" s="84"/>
      <c r="C28" s="84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</row>
    <row r="29" spans="1:16" ht="20.25" customHeight="1" x14ac:dyDescent="0.15">
      <c r="A29" s="84" t="s">
        <v>33</v>
      </c>
      <c r="B29" s="84"/>
      <c r="C29" s="84"/>
      <c r="D29" s="24" t="s">
        <v>34</v>
      </c>
      <c r="E29" s="54">
        <v>13.7</v>
      </c>
      <c r="F29" s="24" t="s">
        <v>35</v>
      </c>
      <c r="G29" s="54">
        <v>24.5</v>
      </c>
      <c r="H29" s="9"/>
      <c r="I29" s="9"/>
      <c r="J29" s="9"/>
      <c r="K29" s="9"/>
      <c r="L29" s="9"/>
      <c r="M29" s="9"/>
      <c r="N29" s="9"/>
    </row>
    <row r="30" spans="1:16" ht="9" customHeight="1" x14ac:dyDescent="0.15">
      <c r="A30" s="25"/>
      <c r="B30" s="25"/>
      <c r="C30" s="25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</row>
    <row r="31" spans="1:16" ht="24.75" customHeight="1" x14ac:dyDescent="0.15">
      <c r="A31" s="9"/>
      <c r="B31" s="9"/>
      <c r="C31" s="9"/>
      <c r="D31" s="26" t="s">
        <v>36</v>
      </c>
      <c r="E31" s="26" t="s">
        <v>37</v>
      </c>
      <c r="F31" s="27" t="s">
        <v>38</v>
      </c>
      <c r="G31" s="27" t="s">
        <v>39</v>
      </c>
      <c r="H31" s="9"/>
      <c r="I31" s="9"/>
      <c r="J31" s="9"/>
      <c r="K31" s="9"/>
      <c r="L31" s="9"/>
      <c r="M31" s="9"/>
      <c r="N31" s="9"/>
    </row>
    <row r="32" spans="1:16" ht="53.25" customHeight="1" x14ac:dyDescent="0.15">
      <c r="A32" s="9"/>
      <c r="B32" s="9"/>
      <c r="C32" s="69" t="s">
        <v>40</v>
      </c>
      <c r="D32" s="55">
        <v>40000000</v>
      </c>
      <c r="E32" s="55">
        <v>9000000</v>
      </c>
      <c r="F32" s="29">
        <f>D32-E32</f>
        <v>31000000</v>
      </c>
      <c r="G32" s="29">
        <f>F32*$H$12</f>
        <v>15500000</v>
      </c>
      <c r="H32" s="9"/>
      <c r="I32" s="9"/>
      <c r="J32" s="9"/>
      <c r="K32" s="9"/>
      <c r="L32" s="9"/>
      <c r="M32" s="9"/>
      <c r="N32" s="9"/>
    </row>
    <row r="33" spans="1:14" ht="90" customHeight="1" x14ac:dyDescent="0.15">
      <c r="A33" s="9"/>
      <c r="B33" s="9"/>
      <c r="C33" s="96" t="s">
        <v>41</v>
      </c>
      <c r="D33" s="97"/>
      <c r="E33" s="97"/>
      <c r="F33" s="97"/>
      <c r="G33" s="97"/>
      <c r="H33" s="97"/>
      <c r="I33" s="78"/>
      <c r="J33" s="9"/>
      <c r="K33" s="9"/>
      <c r="L33" s="9"/>
      <c r="M33" s="9"/>
      <c r="N33" s="9"/>
    </row>
    <row r="34" spans="1:14" ht="10.5" customHeight="1" x14ac:dyDescent="0.1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</row>
    <row r="35" spans="1:14" ht="22.5" customHeight="1" x14ac:dyDescent="0.15">
      <c r="A35" s="84" t="s">
        <v>42</v>
      </c>
      <c r="B35" s="84"/>
      <c r="C35" s="84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36" spans="1:14" ht="30" customHeight="1" x14ac:dyDescent="0.15">
      <c r="A36" s="9"/>
      <c r="B36" s="9"/>
      <c r="C36" s="32" t="s">
        <v>43</v>
      </c>
      <c r="D36" s="32" t="s">
        <v>44</v>
      </c>
      <c r="E36" s="32" t="s">
        <v>45</v>
      </c>
      <c r="F36" s="32" t="s">
        <v>46</v>
      </c>
      <c r="G36" s="15" t="s">
        <v>47</v>
      </c>
      <c r="H36" s="9"/>
      <c r="I36" s="9"/>
      <c r="J36" s="9"/>
      <c r="K36" s="9"/>
      <c r="L36" s="9"/>
      <c r="M36" s="9"/>
      <c r="N36" s="9"/>
    </row>
    <row r="37" spans="1:14" ht="30" customHeight="1" x14ac:dyDescent="0.15">
      <c r="A37" s="9"/>
      <c r="B37" s="9"/>
      <c r="C37" s="32" t="s">
        <v>48</v>
      </c>
      <c r="D37" s="32" t="s">
        <v>49</v>
      </c>
      <c r="E37" s="24" t="s">
        <v>50</v>
      </c>
      <c r="F37" s="55">
        <v>10000000</v>
      </c>
      <c r="G37" s="29">
        <f>F37*$H$12</f>
        <v>5000000</v>
      </c>
      <c r="H37" s="9"/>
      <c r="I37" s="9"/>
      <c r="J37" s="9"/>
      <c r="K37" s="9"/>
      <c r="L37" s="9"/>
      <c r="M37" s="9"/>
      <c r="N37" s="9"/>
    </row>
    <row r="38" spans="1:14" ht="30" customHeight="1" x14ac:dyDescent="0.15">
      <c r="A38" s="9"/>
      <c r="B38" s="9"/>
      <c r="C38" s="33"/>
      <c r="D38" s="33"/>
      <c r="E38" s="34"/>
      <c r="F38" s="28"/>
      <c r="G38" s="29">
        <f t="shared" ref="G38:G40" si="0">F38*$H$12</f>
        <v>0</v>
      </c>
      <c r="H38" s="9"/>
      <c r="I38" s="9"/>
      <c r="J38" s="9"/>
      <c r="K38" s="9"/>
      <c r="L38" s="9"/>
      <c r="M38" s="9"/>
      <c r="N38" s="9"/>
    </row>
    <row r="39" spans="1:14" ht="30" customHeight="1" x14ac:dyDescent="0.15">
      <c r="A39" s="9"/>
      <c r="B39" s="9"/>
      <c r="C39" s="33"/>
      <c r="D39" s="33"/>
      <c r="E39" s="34"/>
      <c r="F39" s="28"/>
      <c r="G39" s="29">
        <f t="shared" si="0"/>
        <v>0</v>
      </c>
      <c r="H39" s="9"/>
      <c r="I39" s="9"/>
      <c r="J39" s="9"/>
      <c r="K39" s="9"/>
      <c r="L39" s="9"/>
      <c r="M39" s="9"/>
      <c r="N39" s="9"/>
    </row>
    <row r="40" spans="1:14" ht="30" customHeight="1" x14ac:dyDescent="0.15">
      <c r="A40" s="9"/>
      <c r="B40" s="9"/>
      <c r="C40" s="33"/>
      <c r="D40" s="33"/>
      <c r="E40" s="34"/>
      <c r="F40" s="28"/>
      <c r="G40" s="29">
        <f t="shared" si="0"/>
        <v>0</v>
      </c>
      <c r="H40" s="9"/>
      <c r="I40" s="9"/>
      <c r="J40" s="9"/>
      <c r="K40" s="9"/>
      <c r="L40" s="9"/>
      <c r="M40" s="9"/>
      <c r="N40" s="9"/>
    </row>
    <row r="41" spans="1:14" ht="30" customHeight="1" x14ac:dyDescent="0.15">
      <c r="A41" s="9"/>
      <c r="B41" s="9"/>
      <c r="C41" s="33"/>
      <c r="D41" s="33"/>
      <c r="E41" s="34"/>
      <c r="F41" s="28"/>
      <c r="G41" s="29">
        <f>F41*$H$12</f>
        <v>0</v>
      </c>
      <c r="H41" s="9"/>
      <c r="I41" s="9"/>
      <c r="J41" s="9"/>
      <c r="K41" s="9"/>
      <c r="L41" s="9"/>
      <c r="M41" s="9"/>
      <c r="N41" s="9"/>
    </row>
    <row r="42" spans="1:14" ht="30" customHeight="1" x14ac:dyDescent="0.15">
      <c r="A42" s="9"/>
      <c r="B42" s="9"/>
      <c r="C42" s="35"/>
      <c r="D42" s="35"/>
      <c r="E42" s="36"/>
      <c r="F42" s="37"/>
      <c r="G42" s="29">
        <f t="shared" ref="G42:G44" si="1">F42*$H$12</f>
        <v>0</v>
      </c>
      <c r="H42" s="9"/>
      <c r="I42" s="9"/>
      <c r="J42" s="9"/>
      <c r="K42" s="9"/>
      <c r="L42" s="9"/>
      <c r="M42" s="9"/>
      <c r="N42" s="9"/>
    </row>
    <row r="43" spans="1:14" ht="30" customHeight="1" x14ac:dyDescent="0.15">
      <c r="A43" s="9"/>
      <c r="B43" s="9"/>
      <c r="C43" s="35"/>
      <c r="D43" s="35"/>
      <c r="E43" s="36"/>
      <c r="F43" s="37"/>
      <c r="G43" s="29">
        <f t="shared" si="1"/>
        <v>0</v>
      </c>
      <c r="H43" s="9"/>
      <c r="I43" s="9"/>
      <c r="J43" s="9"/>
      <c r="K43" s="9"/>
      <c r="L43" s="9"/>
      <c r="M43" s="9"/>
      <c r="N43" s="9"/>
    </row>
    <row r="44" spans="1:14" ht="30" customHeight="1" x14ac:dyDescent="0.15">
      <c r="A44" s="9"/>
      <c r="B44" s="9"/>
      <c r="C44" s="38"/>
      <c r="D44" s="38"/>
      <c r="E44" s="39"/>
      <c r="F44" s="37"/>
      <c r="G44" s="29">
        <f t="shared" si="1"/>
        <v>0</v>
      </c>
      <c r="H44" s="9"/>
      <c r="I44" s="9"/>
      <c r="J44" s="9"/>
      <c r="K44" s="9"/>
      <c r="L44" s="9"/>
      <c r="M44" s="9"/>
      <c r="N44" s="9"/>
    </row>
    <row r="45" spans="1:14" ht="30" customHeight="1" x14ac:dyDescent="0.15">
      <c r="A45" s="9"/>
      <c r="B45" s="9"/>
      <c r="C45" s="33"/>
      <c r="D45" s="33"/>
      <c r="E45" s="34"/>
      <c r="F45" s="28"/>
      <c r="G45" s="29">
        <f>F45*$H$12</f>
        <v>0</v>
      </c>
      <c r="H45" s="9"/>
      <c r="I45" s="9"/>
      <c r="J45" s="9"/>
      <c r="K45" s="9"/>
      <c r="L45" s="9"/>
      <c r="M45" s="9"/>
      <c r="N45" s="9"/>
    </row>
    <row r="46" spans="1:14" ht="30" customHeight="1" x14ac:dyDescent="0.15">
      <c r="A46" s="9"/>
      <c r="B46" s="9"/>
      <c r="C46" s="35"/>
      <c r="D46" s="35"/>
      <c r="E46" s="36"/>
      <c r="F46" s="37"/>
      <c r="G46" s="29">
        <f t="shared" ref="G46" si="2">F46*$H$12</f>
        <v>0</v>
      </c>
      <c r="H46" s="9"/>
      <c r="I46" s="9"/>
      <c r="J46" s="9"/>
      <c r="K46" s="9"/>
      <c r="L46" s="9"/>
      <c r="M46" s="9"/>
      <c r="N46" s="9"/>
    </row>
    <row r="47" spans="1:14" ht="30" customHeight="1" x14ac:dyDescent="0.15">
      <c r="A47" s="9"/>
      <c r="B47" s="9"/>
      <c r="C47" s="85" t="s">
        <v>51</v>
      </c>
      <c r="D47" s="85"/>
      <c r="E47" s="40"/>
      <c r="F47" s="41">
        <f>SUM(F37:F46)</f>
        <v>10000000</v>
      </c>
      <c r="G47" s="41">
        <f>SUM(G37:G46)</f>
        <v>5000000</v>
      </c>
      <c r="H47" s="9"/>
      <c r="I47" s="9"/>
      <c r="J47" s="9"/>
      <c r="K47" s="9"/>
      <c r="L47" s="9"/>
      <c r="M47" s="9"/>
      <c r="N47" s="9"/>
    </row>
    <row r="48" spans="1:14" ht="18" customHeight="1" x14ac:dyDescent="0.15">
      <c r="A48" s="9"/>
      <c r="B48" s="9"/>
      <c r="C48" s="88" t="s">
        <v>52</v>
      </c>
      <c r="D48" s="88"/>
      <c r="E48" s="88"/>
      <c r="F48" s="88"/>
      <c r="G48" s="88"/>
      <c r="H48" s="9"/>
      <c r="I48" s="9"/>
      <c r="J48" s="9"/>
      <c r="K48" s="9"/>
      <c r="L48" s="9"/>
      <c r="M48" s="9"/>
      <c r="N48" s="9"/>
    </row>
    <row r="49" spans="1:15" ht="11.25" customHeight="1" x14ac:dyDescent="0.1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</row>
    <row r="50" spans="1:15" ht="22.5" customHeight="1" x14ac:dyDescent="0.15">
      <c r="A50" s="84" t="s">
        <v>53</v>
      </c>
      <c r="B50" s="84"/>
      <c r="C50" s="84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</row>
    <row r="51" spans="1:15" ht="30" customHeight="1" x14ac:dyDescent="0.15">
      <c r="A51" s="9"/>
      <c r="B51" s="9"/>
      <c r="C51" s="26" t="s">
        <v>54</v>
      </c>
      <c r="D51" s="26" t="s">
        <v>55</v>
      </c>
      <c r="E51" s="26" t="s">
        <v>56</v>
      </c>
      <c r="F51" s="26" t="s">
        <v>57</v>
      </c>
      <c r="G51" s="27" t="s">
        <v>58</v>
      </c>
      <c r="H51" s="9"/>
      <c r="I51" s="9"/>
      <c r="J51" s="9"/>
      <c r="K51" s="9"/>
      <c r="L51" s="9"/>
      <c r="M51" s="9"/>
      <c r="N51" s="9"/>
      <c r="O51" s="9"/>
    </row>
    <row r="52" spans="1:15" ht="30" customHeight="1" x14ac:dyDescent="0.15">
      <c r="A52" s="9"/>
      <c r="B52" s="9"/>
      <c r="C52" s="56" t="s">
        <v>59</v>
      </c>
      <c r="D52" s="74">
        <v>45931</v>
      </c>
      <c r="E52" s="74">
        <v>45992</v>
      </c>
      <c r="F52" s="55">
        <v>100000</v>
      </c>
      <c r="G52" s="29">
        <f>F52*$H$12</f>
        <v>50000</v>
      </c>
      <c r="H52" s="9"/>
      <c r="I52" s="9"/>
      <c r="J52" s="9"/>
      <c r="K52" s="9"/>
      <c r="L52" s="9"/>
      <c r="M52" s="9"/>
      <c r="N52" s="9"/>
      <c r="O52" s="9"/>
    </row>
    <row r="53" spans="1:15" ht="30" customHeight="1" x14ac:dyDescent="0.15">
      <c r="A53" s="9"/>
      <c r="B53" s="9"/>
      <c r="C53" s="26" t="s">
        <v>60</v>
      </c>
      <c r="D53" s="74">
        <v>45870</v>
      </c>
      <c r="E53" s="74">
        <v>45992</v>
      </c>
      <c r="F53" s="55">
        <v>100000</v>
      </c>
      <c r="G53" s="29">
        <f t="shared" ref="G53:G54" si="3">F53*$H$12</f>
        <v>50000</v>
      </c>
      <c r="H53" s="9"/>
      <c r="I53" s="9"/>
      <c r="J53" s="9"/>
      <c r="K53" s="9"/>
      <c r="L53" s="9"/>
      <c r="M53" s="9"/>
      <c r="N53" s="9"/>
      <c r="O53" s="9"/>
    </row>
    <row r="54" spans="1:15" ht="30" customHeight="1" x14ac:dyDescent="0.15">
      <c r="A54" s="9"/>
      <c r="B54" s="9"/>
      <c r="C54" s="33"/>
      <c r="D54" s="33"/>
      <c r="E54" s="33"/>
      <c r="F54" s="33"/>
      <c r="G54" s="29">
        <f t="shared" si="3"/>
        <v>0</v>
      </c>
      <c r="H54" s="9"/>
      <c r="I54" s="9"/>
      <c r="J54" s="9"/>
      <c r="K54" s="9"/>
      <c r="L54" s="9"/>
      <c r="M54" s="9"/>
      <c r="N54" s="9"/>
      <c r="O54" s="9"/>
    </row>
    <row r="55" spans="1:15" ht="30" customHeight="1" x14ac:dyDescent="0.15">
      <c r="A55" s="9"/>
      <c r="B55" s="9"/>
      <c r="C55" s="42"/>
      <c r="D55" s="35"/>
      <c r="E55" s="35"/>
      <c r="F55" s="28"/>
      <c r="G55" s="29">
        <f>F55*$H$12</f>
        <v>0</v>
      </c>
      <c r="H55" s="9"/>
      <c r="I55" s="9"/>
      <c r="J55" s="9"/>
      <c r="K55" s="9"/>
      <c r="L55" s="9"/>
      <c r="M55" s="9"/>
      <c r="N55" s="9"/>
      <c r="O55" s="9"/>
    </row>
    <row r="56" spans="1:15" ht="30" customHeight="1" x14ac:dyDescent="0.15">
      <c r="A56" s="9"/>
      <c r="B56" s="9"/>
      <c r="C56" s="35"/>
      <c r="D56" s="35"/>
      <c r="E56" s="35"/>
      <c r="F56" s="37"/>
      <c r="G56" s="29">
        <f t="shared" ref="G56:G57" si="4">F56*$H$12</f>
        <v>0</v>
      </c>
      <c r="H56" s="9"/>
      <c r="I56" s="9"/>
      <c r="J56" s="9"/>
      <c r="K56" s="9"/>
      <c r="L56" s="9"/>
      <c r="M56" s="9"/>
      <c r="N56" s="9"/>
      <c r="O56" s="9"/>
    </row>
    <row r="57" spans="1:15" ht="30" customHeight="1" x14ac:dyDescent="0.15">
      <c r="A57" s="9"/>
      <c r="B57" s="9"/>
      <c r="C57" s="35"/>
      <c r="D57" s="35"/>
      <c r="E57" s="35"/>
      <c r="F57" s="37"/>
      <c r="G57" s="29">
        <f t="shared" si="4"/>
        <v>0</v>
      </c>
      <c r="H57" s="9"/>
      <c r="I57" s="9"/>
      <c r="J57" s="9"/>
      <c r="K57" s="9"/>
      <c r="L57" s="9"/>
      <c r="M57" s="9"/>
      <c r="N57" s="9"/>
      <c r="O57" s="9"/>
    </row>
    <row r="58" spans="1:15" ht="30" customHeight="1" x14ac:dyDescent="0.15">
      <c r="A58" s="9"/>
      <c r="B58" s="9"/>
      <c r="C58" s="42"/>
      <c r="D58" s="35"/>
      <c r="E58" s="35"/>
      <c r="F58" s="28"/>
      <c r="G58" s="29">
        <f>F58*$H$12</f>
        <v>0</v>
      </c>
      <c r="H58" s="9"/>
      <c r="I58" s="9"/>
      <c r="J58" s="9"/>
      <c r="K58" s="9"/>
      <c r="L58" s="9"/>
      <c r="M58" s="9"/>
      <c r="N58" s="9"/>
      <c r="O58" s="9"/>
    </row>
    <row r="59" spans="1:15" ht="30" customHeight="1" x14ac:dyDescent="0.15">
      <c r="A59" s="9"/>
      <c r="B59" s="9"/>
      <c r="C59" s="35"/>
      <c r="D59" s="35"/>
      <c r="E59" s="35"/>
      <c r="F59" s="37"/>
      <c r="G59" s="29">
        <f t="shared" ref="G59:G60" si="5">F59*$H$12</f>
        <v>0</v>
      </c>
      <c r="H59" s="9"/>
      <c r="I59" s="9"/>
      <c r="J59" s="9"/>
      <c r="K59" s="9"/>
      <c r="L59" s="9"/>
      <c r="M59" s="9"/>
      <c r="N59" s="9"/>
      <c r="O59" s="9"/>
    </row>
    <row r="60" spans="1:15" ht="30" customHeight="1" x14ac:dyDescent="0.15">
      <c r="A60" s="9"/>
      <c r="B60" s="9"/>
      <c r="C60" s="35"/>
      <c r="D60" s="35"/>
      <c r="E60" s="35"/>
      <c r="F60" s="37"/>
      <c r="G60" s="29">
        <f t="shared" si="5"/>
        <v>0</v>
      </c>
      <c r="H60" s="9"/>
      <c r="I60" s="9"/>
      <c r="J60" s="9"/>
      <c r="K60" s="9"/>
      <c r="L60" s="9"/>
      <c r="M60" s="9"/>
      <c r="N60" s="9"/>
      <c r="O60" s="9"/>
    </row>
    <row r="61" spans="1:15" ht="30" customHeight="1" x14ac:dyDescent="0.15">
      <c r="A61" s="9"/>
      <c r="B61" s="9"/>
      <c r="C61" s="42"/>
      <c r="D61" s="35"/>
      <c r="E61" s="35"/>
      <c r="F61" s="28"/>
      <c r="G61" s="29">
        <f>F61*$H$12</f>
        <v>0</v>
      </c>
      <c r="H61" s="9"/>
      <c r="I61" s="9"/>
      <c r="J61" s="9"/>
      <c r="K61" s="9"/>
      <c r="L61" s="9"/>
      <c r="M61" s="9"/>
      <c r="N61" s="9"/>
      <c r="O61" s="9"/>
    </row>
    <row r="62" spans="1:15" ht="30" customHeight="1" x14ac:dyDescent="0.15">
      <c r="A62" s="9"/>
      <c r="B62" s="9"/>
      <c r="C62" s="85" t="s">
        <v>51</v>
      </c>
      <c r="D62" s="85"/>
      <c r="E62" s="68"/>
      <c r="F62" s="41">
        <f>SUM(F52:F61)</f>
        <v>200000</v>
      </c>
      <c r="G62" s="43">
        <f>SUM(G52:G61)</f>
        <v>100000</v>
      </c>
      <c r="H62" s="9"/>
      <c r="I62" s="9"/>
      <c r="J62" s="9"/>
      <c r="K62" s="9"/>
      <c r="L62" s="9"/>
      <c r="M62" s="9"/>
      <c r="N62" s="9"/>
      <c r="O62" s="9"/>
    </row>
    <row r="63" spans="1:15" ht="22.5" customHeight="1" x14ac:dyDescent="0.15">
      <c r="A63" s="9"/>
      <c r="B63" s="9"/>
      <c r="C63" s="88" t="s">
        <v>61</v>
      </c>
      <c r="D63" s="89"/>
      <c r="E63" s="89"/>
      <c r="F63" s="89"/>
      <c r="G63" s="90"/>
      <c r="H63" s="90"/>
      <c r="I63" s="76"/>
      <c r="J63" s="9"/>
      <c r="K63" s="9"/>
      <c r="L63" s="9"/>
      <c r="M63" s="9"/>
      <c r="N63" s="9"/>
    </row>
    <row r="64" spans="1:15" ht="4.5" customHeight="1" x14ac:dyDescent="0.1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</row>
    <row r="65" spans="1:15" ht="22.5" customHeight="1" x14ac:dyDescent="0.15">
      <c r="A65" s="84" t="s">
        <v>62</v>
      </c>
      <c r="B65" s="84"/>
      <c r="C65" s="84"/>
      <c r="D65" s="9"/>
      <c r="E65" s="9"/>
      <c r="F65" s="9"/>
      <c r="G65" s="9"/>
      <c r="H65" s="9"/>
      <c r="I65" s="9"/>
      <c r="J65" s="9"/>
      <c r="K65" s="9"/>
      <c r="L65" s="57"/>
      <c r="M65" s="9"/>
      <c r="N65" s="9"/>
    </row>
    <row r="66" spans="1:15" ht="30" customHeight="1" x14ac:dyDescent="0.15">
      <c r="A66" s="9"/>
      <c r="B66" s="9"/>
      <c r="C66" s="44" t="s">
        <v>63</v>
      </c>
      <c r="D66" s="44" t="s">
        <v>64</v>
      </c>
      <c r="E66" s="26" t="s">
        <v>65</v>
      </c>
      <c r="F66" s="26" t="s">
        <v>66</v>
      </c>
      <c r="G66" s="30" t="s">
        <v>67</v>
      </c>
      <c r="H66" s="15" t="s">
        <v>68</v>
      </c>
      <c r="I66" s="80"/>
      <c r="J66" s="9"/>
      <c r="K66" s="9"/>
      <c r="L66" s="9"/>
      <c r="M66" s="58"/>
      <c r="N66" s="9"/>
      <c r="O66" s="9"/>
    </row>
    <row r="67" spans="1:15" ht="30" customHeight="1" x14ac:dyDescent="0.15">
      <c r="A67" s="9"/>
      <c r="B67" s="9"/>
      <c r="C67" s="32" t="s">
        <v>69</v>
      </c>
      <c r="D67" s="32" t="s">
        <v>70</v>
      </c>
      <c r="E67" s="74">
        <v>45778</v>
      </c>
      <c r="F67" s="74">
        <v>46082</v>
      </c>
      <c r="G67" s="55">
        <v>100000</v>
      </c>
      <c r="H67" s="29">
        <f t="shared" ref="H67:H76" si="6">G67*$H$12</f>
        <v>50000</v>
      </c>
      <c r="I67" s="81"/>
      <c r="J67" s="9"/>
      <c r="K67" s="9"/>
      <c r="L67" s="9"/>
      <c r="M67" s="57"/>
      <c r="N67" s="9"/>
      <c r="O67" s="9"/>
    </row>
    <row r="68" spans="1:15" ht="30" customHeight="1" x14ac:dyDescent="0.15">
      <c r="A68" s="9"/>
      <c r="B68" s="9"/>
      <c r="C68" s="33"/>
      <c r="D68" s="33"/>
      <c r="E68" s="33"/>
      <c r="F68" s="33"/>
      <c r="G68" s="33"/>
      <c r="H68" s="29">
        <f t="shared" si="6"/>
        <v>0</v>
      </c>
      <c r="I68" s="81"/>
      <c r="J68" s="9"/>
      <c r="K68" s="9"/>
      <c r="L68" s="9"/>
      <c r="M68" s="9"/>
      <c r="N68" s="9"/>
      <c r="O68" s="9"/>
    </row>
    <row r="69" spans="1:15" ht="30" customHeight="1" x14ac:dyDescent="0.15">
      <c r="A69" s="9"/>
      <c r="B69" s="9"/>
      <c r="C69" s="45"/>
      <c r="D69" s="46"/>
      <c r="E69" s="46"/>
      <c r="F69" s="46"/>
      <c r="G69" s="28"/>
      <c r="H69" s="29">
        <f t="shared" si="6"/>
        <v>0</v>
      </c>
      <c r="I69" s="81"/>
      <c r="J69" s="9"/>
      <c r="K69" s="9"/>
      <c r="L69" s="9"/>
      <c r="M69" s="57"/>
      <c r="N69" s="9"/>
      <c r="O69" s="9"/>
    </row>
    <row r="70" spans="1:15" ht="30" customHeight="1" x14ac:dyDescent="0.15">
      <c r="A70" s="9"/>
      <c r="B70" s="9"/>
      <c r="C70" s="38"/>
      <c r="D70" s="38"/>
      <c r="E70" s="38"/>
      <c r="F70" s="38"/>
      <c r="G70" s="28"/>
      <c r="H70" s="29">
        <f t="shared" si="6"/>
        <v>0</v>
      </c>
      <c r="I70" s="81"/>
      <c r="J70" s="9"/>
      <c r="K70" s="9"/>
      <c r="L70" s="9"/>
      <c r="M70" s="9"/>
      <c r="N70" s="9"/>
      <c r="O70" s="9"/>
    </row>
    <row r="71" spans="1:15" ht="30" customHeight="1" x14ac:dyDescent="0.15">
      <c r="A71" s="9"/>
      <c r="B71" s="9"/>
      <c r="C71" s="45"/>
      <c r="D71" s="46"/>
      <c r="E71" s="46"/>
      <c r="F71" s="46"/>
      <c r="G71" s="28"/>
      <c r="H71" s="29">
        <f t="shared" si="6"/>
        <v>0</v>
      </c>
      <c r="I71" s="81"/>
      <c r="J71" s="9"/>
      <c r="K71" s="9"/>
      <c r="L71" s="9"/>
      <c r="M71" s="57"/>
      <c r="N71" s="9"/>
      <c r="O71" s="9"/>
    </row>
    <row r="72" spans="1:15" ht="30" customHeight="1" x14ac:dyDescent="0.15">
      <c r="A72" s="9"/>
      <c r="B72" s="9"/>
      <c r="C72" s="38"/>
      <c r="D72" s="38"/>
      <c r="E72" s="38"/>
      <c r="F72" s="38"/>
      <c r="G72" s="28"/>
      <c r="H72" s="29">
        <f t="shared" si="6"/>
        <v>0</v>
      </c>
      <c r="I72" s="81"/>
      <c r="J72" s="9"/>
      <c r="K72" s="9"/>
      <c r="L72" s="9"/>
      <c r="M72" s="9"/>
      <c r="N72" s="9"/>
      <c r="O72" s="9"/>
    </row>
    <row r="73" spans="1:15" ht="30" customHeight="1" x14ac:dyDescent="0.15">
      <c r="A73" s="9"/>
      <c r="B73" s="9"/>
      <c r="C73" s="45"/>
      <c r="D73" s="46"/>
      <c r="E73" s="46"/>
      <c r="F73" s="46"/>
      <c r="G73" s="28"/>
      <c r="H73" s="29">
        <f t="shared" si="6"/>
        <v>0</v>
      </c>
      <c r="I73" s="81"/>
      <c r="J73" s="9"/>
      <c r="K73" s="9"/>
      <c r="L73" s="9"/>
      <c r="M73" s="57"/>
      <c r="N73" s="9"/>
      <c r="O73" s="9"/>
    </row>
    <row r="74" spans="1:15" ht="30" customHeight="1" x14ac:dyDescent="0.15">
      <c r="A74" s="9"/>
      <c r="B74" s="9"/>
      <c r="C74" s="38"/>
      <c r="D74" s="38"/>
      <c r="E74" s="38"/>
      <c r="F74" s="38"/>
      <c r="G74" s="28"/>
      <c r="H74" s="29">
        <f t="shared" si="6"/>
        <v>0</v>
      </c>
      <c r="I74" s="81"/>
      <c r="J74" s="9"/>
      <c r="K74" s="9"/>
      <c r="L74" s="9"/>
      <c r="M74" s="9"/>
      <c r="N74" s="9"/>
      <c r="O74" s="9"/>
    </row>
    <row r="75" spans="1:15" ht="30" customHeight="1" x14ac:dyDescent="0.15">
      <c r="A75" s="9"/>
      <c r="B75" s="9"/>
      <c r="C75" s="45"/>
      <c r="D75" s="46"/>
      <c r="E75" s="46"/>
      <c r="F75" s="46"/>
      <c r="G75" s="28"/>
      <c r="H75" s="29">
        <f t="shared" si="6"/>
        <v>0</v>
      </c>
      <c r="I75" s="81"/>
      <c r="J75" s="9"/>
      <c r="K75" s="9"/>
      <c r="L75" s="9"/>
      <c r="M75" s="57"/>
      <c r="N75" s="9"/>
      <c r="O75" s="9"/>
    </row>
    <row r="76" spans="1:15" ht="30" customHeight="1" x14ac:dyDescent="0.15">
      <c r="A76" s="9"/>
      <c r="B76" s="9"/>
      <c r="C76" s="38"/>
      <c r="D76" s="38"/>
      <c r="E76" s="38"/>
      <c r="F76" s="38"/>
      <c r="G76" s="28"/>
      <c r="H76" s="29">
        <f t="shared" si="6"/>
        <v>0</v>
      </c>
      <c r="I76" s="81"/>
      <c r="J76" s="9"/>
      <c r="K76" s="9"/>
      <c r="L76" s="9"/>
      <c r="M76" s="9"/>
      <c r="N76" s="9"/>
      <c r="O76" s="9"/>
    </row>
    <row r="77" spans="1:15" ht="30" customHeight="1" x14ac:dyDescent="0.15">
      <c r="A77" s="9"/>
      <c r="B77" s="9"/>
      <c r="C77" s="85" t="s">
        <v>51</v>
      </c>
      <c r="D77" s="85"/>
      <c r="E77" s="40"/>
      <c r="F77" s="40"/>
      <c r="G77" s="41">
        <f>SUM(G67:G76)</f>
        <v>100000</v>
      </c>
      <c r="H77" s="41">
        <f>SUM(H67:H76)</f>
        <v>50000</v>
      </c>
      <c r="I77" s="50"/>
      <c r="J77" s="9"/>
      <c r="K77" s="9"/>
      <c r="L77" s="9"/>
      <c r="M77" s="9"/>
      <c r="N77" s="9"/>
      <c r="O77" s="9"/>
    </row>
    <row r="78" spans="1:15" ht="13.5" customHeight="1" x14ac:dyDescent="0.15">
      <c r="A78" s="9"/>
      <c r="B78" s="9"/>
      <c r="C78" s="59"/>
      <c r="D78" s="59"/>
      <c r="E78" s="9"/>
      <c r="F78" s="9"/>
      <c r="G78" s="9"/>
      <c r="H78" s="60"/>
      <c r="I78" s="60"/>
      <c r="J78" s="9"/>
      <c r="K78" s="9"/>
      <c r="L78" s="9"/>
      <c r="M78" s="9"/>
      <c r="N78" s="9"/>
    </row>
    <row r="79" spans="1:15" ht="4.5" customHeight="1" x14ac:dyDescent="0.1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</row>
    <row r="80" spans="1:15" ht="22.5" customHeight="1" x14ac:dyDescent="0.15">
      <c r="A80" s="84" t="s">
        <v>71</v>
      </c>
      <c r="B80" s="84"/>
      <c r="C80" s="84"/>
      <c r="D80" s="9"/>
      <c r="E80" s="9"/>
      <c r="F80" s="9"/>
      <c r="G80" s="47"/>
      <c r="H80" s="9"/>
      <c r="I80" s="9"/>
      <c r="J80" s="9"/>
      <c r="K80" s="9">
        <f>_xlfn.IFS(D8&gt;=K83,10000000,D8&gt;=K82,7500000,D8&lt;=K81,5000000)</f>
        <v>5000000</v>
      </c>
      <c r="L80" s="9">
        <f>_xlfn.IFS(M83&gt;=L81,10000000,AND(M83&gt;=L82,M83&lt;=L83),7500000,M83&lt;L82,5000000)</f>
        <v>5000000</v>
      </c>
      <c r="M80" s="9">
        <f>MAX(K80:L80)</f>
        <v>5000000</v>
      </c>
      <c r="N80" s="9"/>
    </row>
    <row r="81" spans="1:15" ht="30" customHeight="1" x14ac:dyDescent="0.15">
      <c r="A81" s="9"/>
      <c r="B81" s="9"/>
      <c r="C81" s="48"/>
      <c r="D81" s="86" t="s">
        <v>72</v>
      </c>
      <c r="E81" s="86"/>
      <c r="F81" s="9"/>
      <c r="G81" s="49"/>
      <c r="H81" s="50"/>
      <c r="I81" s="50"/>
      <c r="J81" s="9"/>
      <c r="K81" s="47">
        <v>44651</v>
      </c>
      <c r="L81" s="47">
        <v>45748</v>
      </c>
      <c r="M81" s="9"/>
      <c r="N81" s="9"/>
      <c r="O81" s="5"/>
    </row>
    <row r="82" spans="1:15" ht="30" customHeight="1" x14ac:dyDescent="0.15">
      <c r="A82" s="9"/>
      <c r="B82" s="9"/>
      <c r="C82" s="31" t="s">
        <v>51</v>
      </c>
      <c r="D82" s="87">
        <f>IF(M80&lt;SUM(G32,G47,G62,H77),M80,SUM(G32,G47,G62,H77))</f>
        <v>5000000</v>
      </c>
      <c r="E82" s="87"/>
      <c r="F82" s="9"/>
      <c r="G82" s="9"/>
      <c r="H82" s="51"/>
      <c r="I82" s="51"/>
      <c r="J82" s="9"/>
      <c r="K82" s="47">
        <v>44652</v>
      </c>
      <c r="L82" s="47">
        <v>45383</v>
      </c>
      <c r="M82" s="9"/>
      <c r="N82" s="9"/>
    </row>
    <row r="83" spans="1:15" ht="21" customHeight="1" x14ac:dyDescent="0.15">
      <c r="A83" s="9"/>
      <c r="B83" s="9"/>
      <c r="C83" s="9"/>
      <c r="D83" s="9"/>
      <c r="E83" s="9"/>
      <c r="F83" s="9"/>
      <c r="G83" s="9"/>
      <c r="H83" s="9"/>
      <c r="I83" s="9"/>
      <c r="J83" s="9"/>
      <c r="K83" s="47">
        <v>45017</v>
      </c>
      <c r="L83" s="47">
        <v>45747</v>
      </c>
      <c r="M83" s="47">
        <f>MAX(F16:G25)</f>
        <v>44414</v>
      </c>
      <c r="N83" s="9"/>
    </row>
    <row r="84" spans="1:15" ht="112.5" customHeight="1" x14ac:dyDescent="0.15">
      <c r="A84" s="9"/>
      <c r="B84" s="52" t="s">
        <v>73</v>
      </c>
      <c r="C84" s="83" t="s">
        <v>74</v>
      </c>
      <c r="D84" s="83"/>
      <c r="E84" s="83"/>
      <c r="F84" s="83"/>
      <c r="G84" s="83"/>
      <c r="H84" s="83"/>
      <c r="I84" s="83"/>
      <c r="J84" s="83"/>
      <c r="K84" s="9"/>
      <c r="L84" s="9"/>
      <c r="M84" s="9"/>
      <c r="N84" s="9"/>
      <c r="O84" s="6"/>
    </row>
    <row r="85" spans="1:15" ht="6" customHeight="1" x14ac:dyDescent="0.15">
      <c r="A85" s="9"/>
      <c r="B85" s="9"/>
      <c r="C85" s="61" t="s">
        <v>75</v>
      </c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</row>
    <row r="86" spans="1:15" ht="22.5" customHeight="1" x14ac:dyDescent="0.15">
      <c r="A86" s="9"/>
      <c r="B86" s="9"/>
      <c r="C86" s="61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</row>
    <row r="87" spans="1:15" ht="22.5" customHeight="1" x14ac:dyDescent="0.15">
      <c r="A87" s="9"/>
      <c r="B87" s="9"/>
      <c r="C87" s="61"/>
      <c r="D87" s="9"/>
      <c r="E87" s="62"/>
      <c r="F87" s="9"/>
      <c r="G87" s="9"/>
      <c r="H87" s="9"/>
      <c r="I87" s="9"/>
      <c r="J87" s="9"/>
      <c r="K87" s="9"/>
      <c r="L87" s="9"/>
      <c r="M87" s="9"/>
      <c r="N87" s="9"/>
    </row>
    <row r="88" spans="1:15" ht="18.75" x14ac:dyDescent="0.1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</row>
  </sheetData>
  <sheetProtection sheet="1" selectLockedCells="1" selectUnlockedCells="1"/>
  <mergeCells count="52">
    <mergeCell ref="D23:E23"/>
    <mergeCell ref="F23:G23"/>
    <mergeCell ref="D24:E24"/>
    <mergeCell ref="F24:G24"/>
    <mergeCell ref="D25:E25"/>
    <mergeCell ref="F25:G25"/>
    <mergeCell ref="C13:J13"/>
    <mergeCell ref="D15:E15"/>
    <mergeCell ref="F15:G15"/>
    <mergeCell ref="D16:E16"/>
    <mergeCell ref="F16:G16"/>
    <mergeCell ref="A8:C8"/>
    <mergeCell ref="D8:J8"/>
    <mergeCell ref="A10:C10"/>
    <mergeCell ref="E11:F11"/>
    <mergeCell ref="E12:F12"/>
    <mergeCell ref="H1:J1"/>
    <mergeCell ref="H4:J4"/>
    <mergeCell ref="A5:C5"/>
    <mergeCell ref="D5:J5"/>
    <mergeCell ref="A7:C7"/>
    <mergeCell ref="D7:J7"/>
    <mergeCell ref="A2:J2"/>
    <mergeCell ref="A6:C6"/>
    <mergeCell ref="D6:J6"/>
    <mergeCell ref="D17:E17"/>
    <mergeCell ref="F17:G17"/>
    <mergeCell ref="D18:E18"/>
    <mergeCell ref="F18:G18"/>
    <mergeCell ref="A35:C35"/>
    <mergeCell ref="A28:C28"/>
    <mergeCell ref="C33:H33"/>
    <mergeCell ref="A29:C29"/>
    <mergeCell ref="D19:E19"/>
    <mergeCell ref="F19:G19"/>
    <mergeCell ref="D20:E20"/>
    <mergeCell ref="F20:G20"/>
    <mergeCell ref="D21:E21"/>
    <mergeCell ref="F21:G21"/>
    <mergeCell ref="D22:E22"/>
    <mergeCell ref="F22:G22"/>
    <mergeCell ref="C47:D47"/>
    <mergeCell ref="C48:G48"/>
    <mergeCell ref="A50:C50"/>
    <mergeCell ref="C63:H63"/>
    <mergeCell ref="C62:D62"/>
    <mergeCell ref="C84:J84"/>
    <mergeCell ref="A65:C65"/>
    <mergeCell ref="C77:D77"/>
    <mergeCell ref="A80:C80"/>
    <mergeCell ref="D81:E81"/>
    <mergeCell ref="D82:E82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cellComments="asDisplayed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00"/>
  </sheetPr>
  <dimension ref="A1:P87"/>
  <sheetViews>
    <sheetView view="pageBreakPreview" topLeftCell="A69" zoomScaleNormal="100" zoomScaleSheetLayoutView="100" workbookViewId="0">
      <selection activeCell="H15" sqref="H15"/>
    </sheetView>
  </sheetViews>
  <sheetFormatPr defaultColWidth="9" defaultRowHeight="13.5" x14ac:dyDescent="0.15"/>
  <cols>
    <col min="1" max="1" width="3.75" style="1" customWidth="1"/>
    <col min="2" max="2" width="5.25" style="1" customWidth="1"/>
    <col min="3" max="9" width="17.625" style="1" customWidth="1"/>
    <col min="10" max="10" width="4.25" style="1" customWidth="1"/>
    <col min="11" max="12" width="10.25" style="1" hidden="1" customWidth="1"/>
    <col min="13" max="13" width="9.25" style="1" hidden="1" customWidth="1"/>
    <col min="14" max="14" width="9" style="1"/>
    <col min="15" max="15" width="15.375" style="1" bestFit="1" customWidth="1"/>
    <col min="16" max="16" width="14.25" style="1" bestFit="1" customWidth="1"/>
    <col min="17" max="16384" width="9" style="1"/>
  </cols>
  <sheetData>
    <row r="1" spans="1:11" ht="20.25" customHeight="1" x14ac:dyDescent="0.15">
      <c r="A1" s="9"/>
      <c r="B1" s="9"/>
      <c r="C1" s="9"/>
      <c r="D1" s="9"/>
      <c r="E1" s="9"/>
      <c r="F1" s="9"/>
      <c r="G1" s="9"/>
      <c r="H1" s="100" t="s">
        <v>0</v>
      </c>
      <c r="I1" s="100"/>
      <c r="J1" s="100"/>
    </row>
    <row r="2" spans="1:11" ht="26.25" customHeight="1" x14ac:dyDescent="0.15">
      <c r="A2" s="105" t="s">
        <v>76</v>
      </c>
      <c r="B2" s="105"/>
      <c r="C2" s="105"/>
      <c r="D2" s="105"/>
      <c r="E2" s="105"/>
      <c r="F2" s="105"/>
      <c r="G2" s="105"/>
      <c r="H2" s="105"/>
      <c r="I2" s="105"/>
      <c r="J2" s="105"/>
      <c r="K2" s="2"/>
    </row>
    <row r="3" spans="1:11" ht="6" customHeight="1" x14ac:dyDescent="0.15">
      <c r="A3" s="9"/>
      <c r="B3" s="9"/>
      <c r="C3" s="10"/>
      <c r="D3" s="10"/>
      <c r="E3" s="10"/>
      <c r="F3" s="10"/>
      <c r="G3" s="10"/>
      <c r="H3" s="10"/>
      <c r="I3" s="10"/>
      <c r="J3" s="11"/>
      <c r="K3" s="2"/>
    </row>
    <row r="4" spans="1:11" ht="18" customHeight="1" x14ac:dyDescent="0.15">
      <c r="A4" s="9"/>
      <c r="B4" s="9"/>
      <c r="C4" s="9"/>
      <c r="D4" s="9"/>
      <c r="E4" s="9"/>
      <c r="F4" s="9"/>
      <c r="G4" s="9"/>
      <c r="H4" s="101" t="s">
        <v>2</v>
      </c>
      <c r="I4" s="101"/>
      <c r="J4" s="101"/>
    </row>
    <row r="5" spans="1:11" ht="33" customHeight="1" x14ac:dyDescent="0.15">
      <c r="A5" s="122" t="s">
        <v>3</v>
      </c>
      <c r="B5" s="123"/>
      <c r="C5" s="124"/>
      <c r="D5" s="125"/>
      <c r="E5" s="126"/>
      <c r="F5" s="126"/>
      <c r="G5" s="126"/>
      <c r="H5" s="126"/>
      <c r="I5" s="126"/>
      <c r="J5" s="127"/>
    </row>
    <row r="6" spans="1:11" ht="33" customHeight="1" x14ac:dyDescent="0.15">
      <c r="A6" s="122" t="s">
        <v>5</v>
      </c>
      <c r="B6" s="123"/>
      <c r="C6" s="124"/>
      <c r="D6" s="125"/>
      <c r="E6" s="126"/>
      <c r="F6" s="126"/>
      <c r="G6" s="126"/>
      <c r="H6" s="126"/>
      <c r="I6" s="126"/>
      <c r="J6" s="127"/>
    </row>
    <row r="7" spans="1:11" ht="33" customHeight="1" x14ac:dyDescent="0.15">
      <c r="A7" s="122" t="s">
        <v>7</v>
      </c>
      <c r="B7" s="123"/>
      <c r="C7" s="124"/>
      <c r="D7" s="128"/>
      <c r="E7" s="129"/>
      <c r="F7" s="129"/>
      <c r="G7" s="129"/>
      <c r="H7" s="129"/>
      <c r="I7" s="129"/>
      <c r="J7" s="130"/>
    </row>
    <row r="8" spans="1:11" ht="33" customHeight="1" x14ac:dyDescent="0.15">
      <c r="A8" s="122" t="s">
        <v>9</v>
      </c>
      <c r="B8" s="123"/>
      <c r="C8" s="124"/>
      <c r="D8" s="131"/>
      <c r="E8" s="132"/>
      <c r="F8" s="132"/>
      <c r="G8" s="132"/>
      <c r="H8" s="132"/>
      <c r="I8" s="132"/>
      <c r="J8" s="133"/>
    </row>
    <row r="9" spans="1:11" ht="20.25" customHeight="1" x14ac:dyDescent="0.15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1" ht="22.5" customHeight="1" x14ac:dyDescent="0.15">
      <c r="A10" s="84" t="s">
        <v>10</v>
      </c>
      <c r="B10" s="84"/>
      <c r="C10" s="84"/>
      <c r="D10" s="9"/>
      <c r="E10" s="9"/>
      <c r="F10" s="9"/>
      <c r="G10" s="9"/>
      <c r="H10" s="9"/>
      <c r="I10" s="9"/>
      <c r="J10" s="9"/>
    </row>
    <row r="11" spans="1:11" ht="34.5" customHeight="1" x14ac:dyDescent="0.15">
      <c r="A11" s="9"/>
      <c r="B11" s="9"/>
      <c r="C11" s="12" t="s">
        <v>11</v>
      </c>
      <c r="D11" s="13" t="s">
        <v>12</v>
      </c>
      <c r="E11" s="134" t="s">
        <v>13</v>
      </c>
      <c r="F11" s="135"/>
      <c r="G11" s="14" t="s">
        <v>14</v>
      </c>
      <c r="H11" s="15" t="s">
        <v>15</v>
      </c>
      <c r="I11" s="15" t="s">
        <v>83</v>
      </c>
      <c r="J11" s="9"/>
    </row>
    <row r="12" spans="1:11" ht="30" customHeight="1" x14ac:dyDescent="0.15">
      <c r="A12" s="9"/>
      <c r="B12" s="9"/>
      <c r="C12" s="71"/>
      <c r="D12" s="71"/>
      <c r="E12" s="136"/>
      <c r="F12" s="137"/>
      <c r="G12" s="75" t="e">
        <f>E12/D12</f>
        <v>#DIV/0!</v>
      </c>
      <c r="H12" s="75" t="e">
        <f>IF(G12&gt;=8%,"100％","50％")</f>
        <v>#DIV/0!</v>
      </c>
      <c r="I12" s="79">
        <f>M80</f>
        <v>5000000</v>
      </c>
      <c r="J12" s="9"/>
    </row>
    <row r="13" spans="1:11" ht="39" customHeight="1" x14ac:dyDescent="0.15">
      <c r="A13" s="9"/>
      <c r="B13" s="9"/>
      <c r="C13" s="115" t="s">
        <v>77</v>
      </c>
      <c r="D13" s="115"/>
      <c r="E13" s="115"/>
      <c r="F13" s="115"/>
      <c r="G13" s="115"/>
      <c r="H13" s="115"/>
      <c r="I13" s="115"/>
      <c r="J13" s="115"/>
    </row>
    <row r="14" spans="1:11" ht="15" customHeight="1" x14ac:dyDescent="0.15">
      <c r="A14" s="9"/>
      <c r="B14" s="9"/>
      <c r="C14" s="17"/>
      <c r="D14" s="17"/>
      <c r="E14" s="18"/>
      <c r="F14" s="18"/>
      <c r="G14" s="18"/>
      <c r="H14" s="18"/>
      <c r="I14" s="18"/>
      <c r="J14" s="9"/>
    </row>
    <row r="15" spans="1:11" ht="30" customHeight="1" x14ac:dyDescent="0.15">
      <c r="A15" s="9"/>
      <c r="B15" s="9"/>
      <c r="C15" s="19" t="s">
        <v>17</v>
      </c>
      <c r="D15" s="116" t="s">
        <v>18</v>
      </c>
      <c r="E15" s="117"/>
      <c r="F15" s="118" t="s">
        <v>19</v>
      </c>
      <c r="G15" s="119"/>
      <c r="H15" s="9"/>
      <c r="I15" s="9"/>
      <c r="J15" s="9"/>
    </row>
    <row r="16" spans="1:11" ht="24.75" customHeight="1" x14ac:dyDescent="0.15">
      <c r="A16" s="9"/>
      <c r="B16" s="9"/>
      <c r="C16" s="20" t="s">
        <v>20</v>
      </c>
      <c r="D16" s="120"/>
      <c r="E16" s="121"/>
      <c r="F16" s="120"/>
      <c r="G16" s="121"/>
      <c r="H16" s="9"/>
      <c r="I16" s="9"/>
      <c r="J16" s="9"/>
    </row>
    <row r="17" spans="1:16" ht="24.75" customHeight="1" x14ac:dyDescent="0.15">
      <c r="A17" s="9"/>
      <c r="B17" s="9"/>
      <c r="C17" s="21" t="s">
        <v>22</v>
      </c>
      <c r="D17" s="120"/>
      <c r="E17" s="121"/>
      <c r="F17" s="120"/>
      <c r="G17" s="121"/>
      <c r="H17" s="9"/>
      <c r="I17" s="9"/>
      <c r="J17" s="9"/>
    </row>
    <row r="18" spans="1:16" ht="24.75" customHeight="1" x14ac:dyDescent="0.15">
      <c r="A18" s="9"/>
      <c r="B18" s="9"/>
      <c r="C18" s="21" t="s">
        <v>24</v>
      </c>
      <c r="D18" s="120"/>
      <c r="E18" s="121"/>
      <c r="F18" s="120"/>
      <c r="G18" s="121"/>
      <c r="H18" s="9"/>
      <c r="I18" s="9"/>
      <c r="J18" s="9"/>
      <c r="P18" s="3"/>
    </row>
    <row r="19" spans="1:16" ht="24.75" customHeight="1" x14ac:dyDescent="0.15">
      <c r="A19" s="9"/>
      <c r="B19" s="9"/>
      <c r="C19" s="21" t="s">
        <v>25</v>
      </c>
      <c r="D19" s="120"/>
      <c r="E19" s="121"/>
      <c r="F19" s="120"/>
      <c r="G19" s="121"/>
      <c r="H19" s="9"/>
      <c r="I19" s="9"/>
      <c r="J19" s="9"/>
    </row>
    <row r="20" spans="1:16" ht="24.75" customHeight="1" x14ac:dyDescent="0.15">
      <c r="A20" s="9"/>
      <c r="B20" s="9"/>
      <c r="C20" s="21" t="s">
        <v>26</v>
      </c>
      <c r="D20" s="120"/>
      <c r="E20" s="121"/>
      <c r="F20" s="120"/>
      <c r="G20" s="121"/>
      <c r="H20" s="9"/>
      <c r="I20" s="9"/>
      <c r="J20" s="9"/>
    </row>
    <row r="21" spans="1:16" ht="24.75" customHeight="1" x14ac:dyDescent="0.15">
      <c r="A21" s="9"/>
      <c r="B21" s="9"/>
      <c r="C21" s="21" t="s">
        <v>27</v>
      </c>
      <c r="D21" s="120"/>
      <c r="E21" s="121"/>
      <c r="F21" s="120"/>
      <c r="G21" s="121"/>
      <c r="H21" s="9"/>
      <c r="I21" s="9"/>
      <c r="J21" s="9"/>
      <c r="P21" s="3"/>
    </row>
    <row r="22" spans="1:16" ht="24.75" customHeight="1" x14ac:dyDescent="0.15">
      <c r="A22" s="9"/>
      <c r="B22" s="9"/>
      <c r="C22" s="21" t="s">
        <v>28</v>
      </c>
      <c r="D22" s="120"/>
      <c r="E22" s="121"/>
      <c r="F22" s="120"/>
      <c r="G22" s="121"/>
      <c r="H22" s="9"/>
      <c r="I22" s="9"/>
      <c r="J22" s="9"/>
    </row>
    <row r="23" spans="1:16" ht="24.75" customHeight="1" x14ac:dyDescent="0.15">
      <c r="A23" s="9"/>
      <c r="B23" s="9"/>
      <c r="C23" s="21" t="s">
        <v>29</v>
      </c>
      <c r="D23" s="120"/>
      <c r="E23" s="121"/>
      <c r="F23" s="120"/>
      <c r="G23" s="121"/>
      <c r="H23" s="9"/>
      <c r="I23" s="9"/>
      <c r="J23" s="9"/>
    </row>
    <row r="24" spans="1:16" ht="24.75" customHeight="1" x14ac:dyDescent="0.15">
      <c r="A24" s="9"/>
      <c r="B24" s="9"/>
      <c r="C24" s="21" t="s">
        <v>30</v>
      </c>
      <c r="D24" s="120"/>
      <c r="E24" s="121"/>
      <c r="F24" s="120"/>
      <c r="G24" s="121"/>
      <c r="H24" s="9"/>
      <c r="I24" s="9"/>
      <c r="J24" s="9"/>
      <c r="P24" s="3"/>
    </row>
    <row r="25" spans="1:16" ht="24.75" customHeight="1" x14ac:dyDescent="0.15">
      <c r="A25" s="9"/>
      <c r="B25" s="9"/>
      <c r="C25" s="22" t="s">
        <v>31</v>
      </c>
      <c r="D25" s="120"/>
      <c r="E25" s="121"/>
      <c r="F25" s="120"/>
      <c r="G25" s="121"/>
      <c r="H25" s="9"/>
      <c r="I25" s="9"/>
      <c r="J25" s="9"/>
    </row>
    <row r="26" spans="1:16" ht="15" customHeight="1" x14ac:dyDescent="0.15">
      <c r="A26" s="9"/>
      <c r="B26" s="9"/>
      <c r="C26" s="9"/>
      <c r="D26" s="9"/>
      <c r="E26" s="9"/>
      <c r="F26" s="9"/>
      <c r="G26" s="9"/>
      <c r="H26" s="9"/>
      <c r="I26" s="9"/>
      <c r="J26" s="9"/>
    </row>
    <row r="27" spans="1:16" ht="15" customHeight="1" x14ac:dyDescent="0.15">
      <c r="A27" s="9"/>
      <c r="B27" s="9"/>
      <c r="C27" s="9"/>
      <c r="D27" s="9"/>
      <c r="E27" s="23"/>
      <c r="F27" s="9"/>
      <c r="G27" s="9"/>
      <c r="H27" s="9"/>
      <c r="I27" s="9"/>
      <c r="J27" s="9"/>
    </row>
    <row r="28" spans="1:16" ht="20.25" customHeight="1" x14ac:dyDescent="0.15">
      <c r="A28" s="84" t="s">
        <v>32</v>
      </c>
      <c r="B28" s="84"/>
      <c r="C28" s="84"/>
      <c r="D28" s="9"/>
      <c r="E28" s="9"/>
      <c r="F28" s="9"/>
      <c r="G28" s="9"/>
      <c r="H28" s="9"/>
      <c r="I28" s="9"/>
      <c r="J28" s="9"/>
    </row>
    <row r="29" spans="1:16" ht="20.25" customHeight="1" x14ac:dyDescent="0.15">
      <c r="A29" s="84" t="s">
        <v>33</v>
      </c>
      <c r="B29" s="84"/>
      <c r="C29" s="138"/>
      <c r="D29" s="24" t="s">
        <v>78</v>
      </c>
      <c r="E29" s="73"/>
      <c r="F29" s="24" t="s">
        <v>79</v>
      </c>
      <c r="G29" s="73"/>
      <c r="H29" s="9"/>
      <c r="I29" s="9"/>
      <c r="J29" s="9"/>
    </row>
    <row r="30" spans="1:16" ht="9" customHeight="1" x14ac:dyDescent="0.15">
      <c r="A30" s="25"/>
      <c r="B30" s="25"/>
      <c r="C30" s="25"/>
      <c r="D30" s="9"/>
      <c r="E30" s="9"/>
      <c r="F30" s="9"/>
      <c r="G30" s="9"/>
      <c r="H30" s="9"/>
      <c r="I30" s="9"/>
      <c r="J30" s="9"/>
    </row>
    <row r="31" spans="1:16" ht="24.75" customHeight="1" x14ac:dyDescent="0.15">
      <c r="A31" s="9"/>
      <c r="B31" s="9"/>
      <c r="C31" s="9"/>
      <c r="D31" s="26" t="s">
        <v>36</v>
      </c>
      <c r="E31" s="26" t="s">
        <v>37</v>
      </c>
      <c r="F31" s="27" t="s">
        <v>38</v>
      </c>
      <c r="G31" s="27" t="s">
        <v>39</v>
      </c>
      <c r="H31" s="9"/>
      <c r="I31" s="9"/>
      <c r="J31" s="9"/>
    </row>
    <row r="32" spans="1:16" ht="61.5" customHeight="1" x14ac:dyDescent="0.15">
      <c r="A32" s="9"/>
      <c r="B32" s="9"/>
      <c r="C32" s="69" t="s">
        <v>40</v>
      </c>
      <c r="D32" s="63"/>
      <c r="E32" s="63"/>
      <c r="F32" s="29">
        <f>D32-E32</f>
        <v>0</v>
      </c>
      <c r="G32" s="29" t="e">
        <f>F32*$H$12</f>
        <v>#DIV/0!</v>
      </c>
      <c r="H32" s="9"/>
      <c r="I32" s="9"/>
      <c r="J32" s="9"/>
    </row>
    <row r="33" spans="1:10" ht="87.75" customHeight="1" x14ac:dyDescent="0.15">
      <c r="A33" s="9"/>
      <c r="B33" s="9"/>
      <c r="C33" s="96" t="s">
        <v>80</v>
      </c>
      <c r="D33" s="96"/>
      <c r="E33" s="96"/>
      <c r="F33" s="96"/>
      <c r="G33" s="96"/>
      <c r="H33" s="96"/>
      <c r="I33" s="77"/>
      <c r="J33" s="9"/>
    </row>
    <row r="34" spans="1:10" ht="10.5" customHeight="1" x14ac:dyDescent="0.15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ht="22.5" customHeight="1" x14ac:dyDescent="0.15">
      <c r="A35" s="84" t="s">
        <v>42</v>
      </c>
      <c r="B35" s="84"/>
      <c r="C35" s="84"/>
      <c r="D35" s="9"/>
      <c r="E35" s="9"/>
      <c r="F35" s="9"/>
      <c r="G35" s="9"/>
      <c r="H35" s="9"/>
      <c r="I35" s="9"/>
      <c r="J35" s="9"/>
    </row>
    <row r="36" spans="1:10" ht="30" customHeight="1" x14ac:dyDescent="0.15">
      <c r="A36" s="9"/>
      <c r="B36" s="9"/>
      <c r="C36" s="32" t="s">
        <v>43</v>
      </c>
      <c r="D36" s="32" t="s">
        <v>44</v>
      </c>
      <c r="E36" s="32" t="s">
        <v>45</v>
      </c>
      <c r="F36" s="32" t="s">
        <v>46</v>
      </c>
      <c r="G36" s="15" t="s">
        <v>47</v>
      </c>
      <c r="H36" s="9"/>
      <c r="I36" s="9"/>
      <c r="J36" s="9"/>
    </row>
    <row r="37" spans="1:10" ht="30" customHeight="1" x14ac:dyDescent="0.15">
      <c r="A37" s="9"/>
      <c r="B37" s="9"/>
      <c r="C37" s="64"/>
      <c r="D37" s="64"/>
      <c r="E37" s="72"/>
      <c r="F37" s="63"/>
      <c r="G37" s="29" t="e">
        <f>F37*$H$12</f>
        <v>#DIV/0!</v>
      </c>
      <c r="H37" s="9"/>
      <c r="I37" s="9"/>
      <c r="J37" s="9"/>
    </row>
    <row r="38" spans="1:10" ht="30" customHeight="1" x14ac:dyDescent="0.15">
      <c r="A38" s="9"/>
      <c r="B38" s="9"/>
      <c r="C38" s="65"/>
      <c r="D38" s="65"/>
      <c r="E38" s="70"/>
      <c r="F38" s="66"/>
      <c r="G38" s="29" t="e">
        <f t="shared" ref="G38:G40" si="0">F38*$H$12</f>
        <v>#DIV/0!</v>
      </c>
      <c r="H38" s="9"/>
      <c r="I38" s="9"/>
      <c r="J38" s="9"/>
    </row>
    <row r="39" spans="1:10" ht="30" customHeight="1" x14ac:dyDescent="0.15">
      <c r="A39" s="9"/>
      <c r="B39" s="9"/>
      <c r="C39" s="65"/>
      <c r="D39" s="65"/>
      <c r="E39" s="70"/>
      <c r="F39" s="66"/>
      <c r="G39" s="29" t="e">
        <f t="shared" si="0"/>
        <v>#DIV/0!</v>
      </c>
      <c r="H39" s="9"/>
      <c r="I39" s="9"/>
      <c r="J39" s="9"/>
    </row>
    <row r="40" spans="1:10" ht="30" customHeight="1" x14ac:dyDescent="0.15">
      <c r="A40" s="9"/>
      <c r="B40" s="9"/>
      <c r="C40" s="65"/>
      <c r="D40" s="65"/>
      <c r="E40" s="70"/>
      <c r="F40" s="66"/>
      <c r="G40" s="29" t="e">
        <f t="shared" si="0"/>
        <v>#DIV/0!</v>
      </c>
      <c r="H40" s="9"/>
      <c r="I40" s="9"/>
      <c r="J40" s="9"/>
    </row>
    <row r="41" spans="1:10" ht="30" customHeight="1" x14ac:dyDescent="0.15">
      <c r="A41" s="9"/>
      <c r="B41" s="9"/>
      <c r="C41" s="64"/>
      <c r="D41" s="64"/>
      <c r="E41" s="72"/>
      <c r="F41" s="63"/>
      <c r="G41" s="29" t="e">
        <f>F41*$H$12</f>
        <v>#DIV/0!</v>
      </c>
      <c r="H41" s="9"/>
      <c r="I41" s="9"/>
      <c r="J41" s="9"/>
    </row>
    <row r="42" spans="1:10" ht="30" customHeight="1" x14ac:dyDescent="0.15">
      <c r="A42" s="9"/>
      <c r="B42" s="9"/>
      <c r="C42" s="65"/>
      <c r="D42" s="65"/>
      <c r="E42" s="70"/>
      <c r="F42" s="66"/>
      <c r="G42" s="29" t="e">
        <f t="shared" ref="G42:G44" si="1">F42*$H$12</f>
        <v>#DIV/0!</v>
      </c>
      <c r="H42" s="9"/>
      <c r="I42" s="9"/>
      <c r="J42" s="9"/>
    </row>
    <row r="43" spans="1:10" ht="30" customHeight="1" x14ac:dyDescent="0.15">
      <c r="A43" s="9"/>
      <c r="B43" s="9"/>
      <c r="C43" s="65"/>
      <c r="D43" s="65"/>
      <c r="E43" s="70"/>
      <c r="F43" s="66"/>
      <c r="G43" s="29" t="e">
        <f t="shared" si="1"/>
        <v>#DIV/0!</v>
      </c>
      <c r="H43" s="9"/>
      <c r="I43" s="9"/>
      <c r="J43" s="9"/>
    </row>
    <row r="44" spans="1:10" ht="30" customHeight="1" x14ac:dyDescent="0.15">
      <c r="A44" s="9"/>
      <c r="B44" s="9"/>
      <c r="C44" s="65"/>
      <c r="D44" s="65"/>
      <c r="E44" s="70"/>
      <c r="F44" s="66"/>
      <c r="G44" s="29" t="e">
        <f t="shared" si="1"/>
        <v>#DIV/0!</v>
      </c>
      <c r="H44" s="9"/>
      <c r="I44" s="9"/>
      <c r="J44" s="9"/>
    </row>
    <row r="45" spans="1:10" ht="30" customHeight="1" x14ac:dyDescent="0.15">
      <c r="A45" s="9"/>
      <c r="B45" s="9"/>
      <c r="C45" s="64"/>
      <c r="D45" s="64"/>
      <c r="E45" s="72"/>
      <c r="F45" s="63"/>
      <c r="G45" s="29" t="e">
        <f>F45*$H$12</f>
        <v>#DIV/0!</v>
      </c>
      <c r="H45" s="9"/>
      <c r="I45" s="9"/>
      <c r="J45" s="9"/>
    </row>
    <row r="46" spans="1:10" ht="30" customHeight="1" x14ac:dyDescent="0.15">
      <c r="A46" s="9"/>
      <c r="B46" s="9"/>
      <c r="C46" s="65"/>
      <c r="D46" s="65"/>
      <c r="E46" s="70"/>
      <c r="F46" s="66"/>
      <c r="G46" s="29" t="e">
        <f t="shared" ref="G46" si="2">F46*$H$12</f>
        <v>#DIV/0!</v>
      </c>
      <c r="H46" s="9"/>
      <c r="I46" s="9"/>
      <c r="J46" s="9"/>
    </row>
    <row r="47" spans="1:10" ht="30" customHeight="1" x14ac:dyDescent="0.15">
      <c r="A47" s="9"/>
      <c r="B47" s="9"/>
      <c r="C47" s="139" t="s">
        <v>51</v>
      </c>
      <c r="D47" s="140"/>
      <c r="E47" s="40"/>
      <c r="F47" s="41">
        <f>SUM(F37:F46)</f>
        <v>0</v>
      </c>
      <c r="G47" s="41" t="e">
        <f>SUM(G37:G46)</f>
        <v>#DIV/0!</v>
      </c>
      <c r="H47" s="9"/>
      <c r="I47" s="9"/>
      <c r="J47" s="9"/>
    </row>
    <row r="48" spans="1:10" ht="34.5" customHeight="1" x14ac:dyDescent="0.15">
      <c r="A48" s="9"/>
      <c r="B48" s="9"/>
      <c r="C48" s="88" t="s">
        <v>81</v>
      </c>
      <c r="D48" s="88"/>
      <c r="E48" s="88"/>
      <c r="F48" s="88"/>
      <c r="G48" s="88"/>
      <c r="H48" s="9"/>
      <c r="I48" s="9"/>
      <c r="J48" s="9"/>
    </row>
    <row r="49" spans="1:11" ht="11.25" customHeight="1" x14ac:dyDescent="0.15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spans="1:11" ht="22.5" customHeight="1" x14ac:dyDescent="0.15">
      <c r="A50" s="84" t="s">
        <v>53</v>
      </c>
      <c r="B50" s="84"/>
      <c r="C50" s="84"/>
      <c r="D50" s="9"/>
      <c r="E50" s="9"/>
      <c r="F50" s="9"/>
      <c r="G50" s="9"/>
      <c r="H50" s="9"/>
      <c r="I50" s="9"/>
      <c r="J50" s="9"/>
    </row>
    <row r="51" spans="1:11" ht="30" customHeight="1" x14ac:dyDescent="0.15">
      <c r="A51" s="9"/>
      <c r="B51" s="9"/>
      <c r="C51" s="26" t="s">
        <v>54</v>
      </c>
      <c r="D51" s="26" t="s">
        <v>55</v>
      </c>
      <c r="E51" s="26" t="s">
        <v>56</v>
      </c>
      <c r="F51" s="26" t="s">
        <v>82</v>
      </c>
      <c r="G51" s="27" t="s">
        <v>58</v>
      </c>
      <c r="H51" s="9"/>
      <c r="I51" s="9"/>
      <c r="J51" s="9"/>
      <c r="K51" s="9"/>
    </row>
    <row r="52" spans="1:11" ht="30" customHeight="1" x14ac:dyDescent="0.15">
      <c r="A52" s="9"/>
      <c r="B52" s="9"/>
      <c r="C52" s="67"/>
      <c r="D52" s="70"/>
      <c r="E52" s="70"/>
      <c r="F52" s="63"/>
      <c r="G52" s="29" t="e">
        <f>F52*$H$12</f>
        <v>#DIV/0!</v>
      </c>
      <c r="H52" s="9"/>
      <c r="I52" s="9"/>
      <c r="J52" s="9"/>
      <c r="K52" s="9"/>
    </row>
    <row r="53" spans="1:11" ht="30" customHeight="1" x14ac:dyDescent="0.15">
      <c r="A53" s="9"/>
      <c r="B53" s="9"/>
      <c r="C53" s="65"/>
      <c r="D53" s="70"/>
      <c r="E53" s="70"/>
      <c r="F53" s="66"/>
      <c r="G53" s="29" t="e">
        <f t="shared" ref="G53:G54" si="3">F53*$H$12</f>
        <v>#DIV/0!</v>
      </c>
      <c r="H53" s="9"/>
      <c r="I53" s="9"/>
      <c r="J53" s="9"/>
      <c r="K53" s="9"/>
    </row>
    <row r="54" spans="1:11" ht="30" customHeight="1" x14ac:dyDescent="0.15">
      <c r="A54" s="9"/>
      <c r="B54" s="9"/>
      <c r="C54" s="65"/>
      <c r="D54" s="70"/>
      <c r="E54" s="70"/>
      <c r="F54" s="66"/>
      <c r="G54" s="29" t="e">
        <f t="shared" si="3"/>
        <v>#DIV/0!</v>
      </c>
      <c r="H54" s="9"/>
      <c r="I54" s="9"/>
      <c r="J54" s="9"/>
      <c r="K54" s="9"/>
    </row>
    <row r="55" spans="1:11" ht="30" customHeight="1" x14ac:dyDescent="0.15">
      <c r="A55" s="9"/>
      <c r="B55" s="9"/>
      <c r="C55" s="67"/>
      <c r="D55" s="70"/>
      <c r="E55" s="70"/>
      <c r="F55" s="63"/>
      <c r="G55" s="29" t="e">
        <f>F55*$H$12</f>
        <v>#DIV/0!</v>
      </c>
      <c r="H55" s="9"/>
      <c r="I55" s="9"/>
      <c r="J55" s="9"/>
      <c r="K55" s="9"/>
    </row>
    <row r="56" spans="1:11" ht="30" customHeight="1" x14ac:dyDescent="0.15">
      <c r="A56" s="9"/>
      <c r="B56" s="9"/>
      <c r="C56" s="65"/>
      <c r="D56" s="70"/>
      <c r="E56" s="70"/>
      <c r="F56" s="66"/>
      <c r="G56" s="29" t="e">
        <f t="shared" ref="G56:G57" si="4">F56*$H$12</f>
        <v>#DIV/0!</v>
      </c>
      <c r="H56" s="9"/>
      <c r="I56" s="9"/>
      <c r="J56" s="9"/>
      <c r="K56" s="9"/>
    </row>
    <row r="57" spans="1:11" ht="30" customHeight="1" x14ac:dyDescent="0.15">
      <c r="A57" s="9"/>
      <c r="B57" s="9"/>
      <c r="C57" s="65"/>
      <c r="D57" s="70"/>
      <c r="E57" s="70"/>
      <c r="F57" s="66"/>
      <c r="G57" s="29" t="e">
        <f t="shared" si="4"/>
        <v>#DIV/0!</v>
      </c>
      <c r="H57" s="9"/>
      <c r="I57" s="9"/>
      <c r="J57" s="9"/>
      <c r="K57" s="9"/>
    </row>
    <row r="58" spans="1:11" ht="30" customHeight="1" x14ac:dyDescent="0.15">
      <c r="A58" s="9"/>
      <c r="B58" s="9"/>
      <c r="C58" s="67"/>
      <c r="D58" s="70"/>
      <c r="E58" s="70"/>
      <c r="F58" s="63"/>
      <c r="G58" s="29" t="e">
        <f>F58*$H$12</f>
        <v>#DIV/0!</v>
      </c>
      <c r="H58" s="9"/>
      <c r="I58" s="9"/>
      <c r="J58" s="9"/>
      <c r="K58" s="9"/>
    </row>
    <row r="59" spans="1:11" ht="30" customHeight="1" x14ac:dyDescent="0.15">
      <c r="A59" s="9"/>
      <c r="B59" s="9"/>
      <c r="C59" s="65"/>
      <c r="D59" s="70"/>
      <c r="E59" s="70"/>
      <c r="F59" s="66"/>
      <c r="G59" s="29" t="e">
        <f t="shared" ref="G59:G60" si="5">F59*$H$12</f>
        <v>#DIV/0!</v>
      </c>
      <c r="H59" s="9"/>
      <c r="I59" s="9"/>
      <c r="J59" s="9"/>
      <c r="K59" s="9"/>
    </row>
    <row r="60" spans="1:11" ht="30" customHeight="1" x14ac:dyDescent="0.15">
      <c r="A60" s="9"/>
      <c r="B60" s="9"/>
      <c r="C60" s="65"/>
      <c r="D60" s="70"/>
      <c r="E60" s="70"/>
      <c r="F60" s="66"/>
      <c r="G60" s="29" t="e">
        <f t="shared" si="5"/>
        <v>#DIV/0!</v>
      </c>
      <c r="H60" s="9"/>
      <c r="I60" s="9"/>
      <c r="J60" s="9"/>
      <c r="K60" s="9"/>
    </row>
    <row r="61" spans="1:11" ht="30" customHeight="1" x14ac:dyDescent="0.15">
      <c r="A61" s="9"/>
      <c r="B61" s="9"/>
      <c r="C61" s="67"/>
      <c r="D61" s="70"/>
      <c r="E61" s="70"/>
      <c r="F61" s="63"/>
      <c r="G61" s="29" t="e">
        <f>F61*$H$12</f>
        <v>#DIV/0!</v>
      </c>
      <c r="H61" s="9"/>
      <c r="I61" s="9"/>
      <c r="J61" s="9"/>
      <c r="K61" s="9"/>
    </row>
    <row r="62" spans="1:11" ht="30" customHeight="1" x14ac:dyDescent="0.15">
      <c r="A62" s="9"/>
      <c r="B62" s="9"/>
      <c r="C62" s="139" t="s">
        <v>51</v>
      </c>
      <c r="D62" s="140"/>
      <c r="E62" s="68"/>
      <c r="F62" s="41">
        <f>SUM(F52:F61)</f>
        <v>0</v>
      </c>
      <c r="G62" s="43" t="e">
        <f>SUM(G52:G61)</f>
        <v>#DIV/0!</v>
      </c>
      <c r="H62" s="9"/>
      <c r="I62" s="9"/>
      <c r="J62" s="9"/>
      <c r="K62" s="9"/>
    </row>
    <row r="63" spans="1:11" ht="22.5" customHeight="1" x14ac:dyDescent="0.15">
      <c r="A63" s="9"/>
      <c r="B63" s="9"/>
      <c r="C63" s="141" t="s">
        <v>61</v>
      </c>
      <c r="D63" s="141"/>
      <c r="E63" s="141"/>
      <c r="F63" s="141"/>
      <c r="G63" s="141"/>
      <c r="H63" s="141"/>
      <c r="I63" s="82"/>
      <c r="J63" s="9"/>
    </row>
    <row r="64" spans="1:11" ht="4.5" customHeight="1" x14ac:dyDescent="0.15">
      <c r="A64" s="9"/>
      <c r="B64" s="9"/>
      <c r="C64" s="9"/>
      <c r="D64" s="9"/>
      <c r="E64" s="9"/>
      <c r="F64" s="9"/>
      <c r="G64" s="9"/>
      <c r="H64" s="9"/>
      <c r="I64" s="9"/>
      <c r="J64" s="9"/>
    </row>
    <row r="65" spans="1:13" ht="22.5" customHeight="1" x14ac:dyDescent="0.15">
      <c r="A65" s="84" t="s">
        <v>62</v>
      </c>
      <c r="B65" s="84"/>
      <c r="C65" s="84"/>
      <c r="D65" s="9"/>
      <c r="E65" s="9"/>
      <c r="F65" s="9"/>
      <c r="G65" s="9"/>
      <c r="H65" s="9"/>
      <c r="I65" s="9"/>
      <c r="J65" s="9"/>
      <c r="L65" s="3"/>
    </row>
    <row r="66" spans="1:13" ht="30" customHeight="1" x14ac:dyDescent="0.15">
      <c r="A66" s="9"/>
      <c r="B66" s="9"/>
      <c r="C66" s="44" t="s">
        <v>63</v>
      </c>
      <c r="D66" s="44" t="s">
        <v>64</v>
      </c>
      <c r="E66" s="26" t="s">
        <v>65</v>
      </c>
      <c r="F66" s="26" t="s">
        <v>66</v>
      </c>
      <c r="G66" s="30" t="s">
        <v>67</v>
      </c>
      <c r="H66" s="15" t="s">
        <v>68</v>
      </c>
      <c r="I66" s="80"/>
      <c r="J66" s="9"/>
      <c r="K66" s="9"/>
      <c r="M66" s="4"/>
    </row>
    <row r="67" spans="1:13" ht="30" customHeight="1" x14ac:dyDescent="0.15">
      <c r="A67" s="9"/>
      <c r="B67" s="9"/>
      <c r="C67" s="64"/>
      <c r="D67" s="64"/>
      <c r="E67" s="72"/>
      <c r="F67" s="72"/>
      <c r="G67" s="63"/>
      <c r="H67" s="29" t="e">
        <f t="shared" ref="H67:H76" si="6">G67*$H$12</f>
        <v>#DIV/0!</v>
      </c>
      <c r="I67" s="81"/>
      <c r="J67" s="9"/>
      <c r="K67" s="9"/>
      <c r="M67" s="3"/>
    </row>
    <row r="68" spans="1:13" ht="30" customHeight="1" x14ac:dyDescent="0.15">
      <c r="A68" s="9"/>
      <c r="B68" s="9"/>
      <c r="C68" s="65"/>
      <c r="D68" s="65"/>
      <c r="E68" s="70"/>
      <c r="F68" s="70"/>
      <c r="G68" s="63"/>
      <c r="H68" s="29" t="e">
        <f t="shared" si="6"/>
        <v>#DIV/0!</v>
      </c>
      <c r="I68" s="81"/>
      <c r="J68" s="9"/>
      <c r="K68" s="9"/>
    </row>
    <row r="69" spans="1:13" ht="30" customHeight="1" x14ac:dyDescent="0.15">
      <c r="A69" s="9"/>
      <c r="B69" s="9"/>
      <c r="C69" s="64"/>
      <c r="D69" s="64"/>
      <c r="E69" s="72"/>
      <c r="F69" s="72"/>
      <c r="G69" s="63"/>
      <c r="H69" s="29" t="e">
        <f t="shared" si="6"/>
        <v>#DIV/0!</v>
      </c>
      <c r="I69" s="81"/>
      <c r="J69" s="9"/>
      <c r="K69" s="9"/>
      <c r="M69" s="3"/>
    </row>
    <row r="70" spans="1:13" ht="30" customHeight="1" x14ac:dyDescent="0.15">
      <c r="A70" s="9"/>
      <c r="B70" s="9"/>
      <c r="C70" s="65"/>
      <c r="D70" s="65"/>
      <c r="E70" s="70"/>
      <c r="F70" s="70"/>
      <c r="G70" s="63"/>
      <c r="H70" s="29" t="e">
        <f t="shared" si="6"/>
        <v>#DIV/0!</v>
      </c>
      <c r="I70" s="81"/>
      <c r="J70" s="9"/>
      <c r="K70" s="9"/>
    </row>
    <row r="71" spans="1:13" ht="30" customHeight="1" x14ac:dyDescent="0.15">
      <c r="A71" s="9"/>
      <c r="B71" s="9"/>
      <c r="C71" s="64"/>
      <c r="D71" s="64"/>
      <c r="E71" s="72"/>
      <c r="F71" s="72"/>
      <c r="G71" s="63"/>
      <c r="H71" s="29" t="e">
        <f t="shared" si="6"/>
        <v>#DIV/0!</v>
      </c>
      <c r="I71" s="81"/>
      <c r="J71" s="9"/>
      <c r="K71" s="9"/>
      <c r="M71" s="3"/>
    </row>
    <row r="72" spans="1:13" ht="30" customHeight="1" x14ac:dyDescent="0.15">
      <c r="A72" s="9"/>
      <c r="B72" s="9"/>
      <c r="C72" s="65"/>
      <c r="D72" s="65"/>
      <c r="E72" s="70"/>
      <c r="F72" s="70"/>
      <c r="G72" s="63"/>
      <c r="H72" s="29" t="e">
        <f t="shared" si="6"/>
        <v>#DIV/0!</v>
      </c>
      <c r="I72" s="81"/>
      <c r="J72" s="9"/>
      <c r="K72" s="9"/>
    </row>
    <row r="73" spans="1:13" ht="30" customHeight="1" x14ac:dyDescent="0.15">
      <c r="A73" s="9"/>
      <c r="B73" s="9"/>
      <c r="C73" s="64"/>
      <c r="D73" s="64"/>
      <c r="E73" s="72"/>
      <c r="F73" s="72"/>
      <c r="G73" s="63"/>
      <c r="H73" s="29" t="e">
        <f t="shared" si="6"/>
        <v>#DIV/0!</v>
      </c>
      <c r="I73" s="81"/>
      <c r="J73" s="9"/>
      <c r="K73" s="9"/>
      <c r="M73" s="3"/>
    </row>
    <row r="74" spans="1:13" ht="30" customHeight="1" x14ac:dyDescent="0.15">
      <c r="A74" s="9"/>
      <c r="B74" s="9"/>
      <c r="C74" s="65"/>
      <c r="D74" s="65"/>
      <c r="E74" s="70"/>
      <c r="F74" s="70"/>
      <c r="G74" s="63"/>
      <c r="H74" s="29" t="e">
        <f t="shared" si="6"/>
        <v>#DIV/0!</v>
      </c>
      <c r="I74" s="81"/>
      <c r="J74" s="9"/>
      <c r="K74" s="9"/>
    </row>
    <row r="75" spans="1:13" ht="30" customHeight="1" x14ac:dyDescent="0.15">
      <c r="A75" s="9"/>
      <c r="B75" s="9"/>
      <c r="C75" s="64"/>
      <c r="D75" s="64"/>
      <c r="E75" s="72"/>
      <c r="F75" s="72"/>
      <c r="G75" s="63"/>
      <c r="H75" s="29" t="e">
        <f t="shared" si="6"/>
        <v>#DIV/0!</v>
      </c>
      <c r="I75" s="81"/>
      <c r="J75" s="9"/>
      <c r="K75" s="9"/>
      <c r="M75" s="3"/>
    </row>
    <row r="76" spans="1:13" ht="30" customHeight="1" x14ac:dyDescent="0.15">
      <c r="A76" s="9"/>
      <c r="B76" s="9"/>
      <c r="C76" s="65"/>
      <c r="D76" s="65"/>
      <c r="E76" s="70"/>
      <c r="F76" s="70"/>
      <c r="G76" s="63"/>
      <c r="H76" s="29" t="e">
        <f t="shared" si="6"/>
        <v>#DIV/0!</v>
      </c>
      <c r="I76" s="81"/>
      <c r="J76" s="9"/>
      <c r="K76" s="9"/>
    </row>
    <row r="77" spans="1:13" ht="30" customHeight="1" x14ac:dyDescent="0.15">
      <c r="A77" s="9"/>
      <c r="B77" s="9"/>
      <c r="C77" s="139" t="s">
        <v>51</v>
      </c>
      <c r="D77" s="140"/>
      <c r="E77" s="40"/>
      <c r="F77" s="40"/>
      <c r="G77" s="41">
        <f>SUM(G67:G76)</f>
        <v>0</v>
      </c>
      <c r="H77" s="41" t="e">
        <f>SUM(H67:H76)</f>
        <v>#DIV/0!</v>
      </c>
      <c r="I77" s="50"/>
      <c r="J77" s="9"/>
      <c r="K77" s="9"/>
    </row>
    <row r="78" spans="1:13" ht="18.75" customHeight="1" x14ac:dyDescent="0.15">
      <c r="A78" s="9"/>
      <c r="B78" s="9"/>
      <c r="C78" s="88" t="s">
        <v>61</v>
      </c>
      <c r="D78" s="88"/>
      <c r="E78" s="88"/>
      <c r="F78" s="88"/>
      <c r="G78" s="88"/>
      <c r="H78" s="88"/>
      <c r="I78" s="82"/>
      <c r="J78" s="9"/>
    </row>
    <row r="79" spans="1:13" ht="4.5" customHeight="1" x14ac:dyDescent="0.15">
      <c r="A79" s="9"/>
      <c r="B79" s="9"/>
      <c r="C79" s="9"/>
      <c r="D79" s="9"/>
      <c r="E79" s="9"/>
      <c r="F79" s="9"/>
      <c r="G79" s="9"/>
      <c r="H79" s="9"/>
      <c r="I79" s="9"/>
      <c r="J79" s="9"/>
    </row>
    <row r="80" spans="1:13" ht="22.5" customHeight="1" x14ac:dyDescent="0.15">
      <c r="A80" s="84" t="s">
        <v>71</v>
      </c>
      <c r="B80" s="84"/>
      <c r="C80" s="84"/>
      <c r="D80" s="9"/>
      <c r="E80" s="9"/>
      <c r="F80" s="9"/>
      <c r="G80" s="47"/>
      <c r="H80" s="9"/>
      <c r="I80" s="9"/>
      <c r="J80" s="9"/>
      <c r="K80" s="1" cm="1">
        <f t="array" ref="K80">_xlfn.IFS(D8&gt;=K83,10000000,D8&gt;=K82,7500000,D8&lt;=K81,5000000)</f>
        <v>5000000</v>
      </c>
      <c r="L80" s="1">
        <f>_xlfn.IFS(M83&gt;=L81,10000000,AND(M83&gt;=L82,M83&lt;=L83),7500000,M83&lt;L82,5000000)</f>
        <v>5000000</v>
      </c>
      <c r="M80" s="1">
        <f>MAX(K80:L80)</f>
        <v>5000000</v>
      </c>
    </row>
    <row r="81" spans="1:15" ht="30" customHeight="1" x14ac:dyDescent="0.15">
      <c r="A81" s="9"/>
      <c r="B81" s="9"/>
      <c r="C81" s="48"/>
      <c r="D81" s="142" t="s">
        <v>72</v>
      </c>
      <c r="E81" s="143"/>
      <c r="F81" s="9"/>
      <c r="G81" s="49"/>
      <c r="H81" s="50"/>
      <c r="I81" s="50"/>
      <c r="J81" s="9"/>
      <c r="K81" s="47">
        <v>44651</v>
      </c>
      <c r="L81" s="47">
        <v>45748</v>
      </c>
      <c r="O81" s="5"/>
    </row>
    <row r="82" spans="1:15" ht="30" customHeight="1" x14ac:dyDescent="0.15">
      <c r="A82" s="9"/>
      <c r="B82" s="9"/>
      <c r="C82" s="31" t="s">
        <v>51</v>
      </c>
      <c r="D82" s="144" t="e">
        <f>IF(M80&lt;SUM(G32,G47,G62,H77),M80,SUM(G32,G47,G62,H77))</f>
        <v>#DIV/0!</v>
      </c>
      <c r="E82" s="145"/>
      <c r="F82" s="9"/>
      <c r="G82" s="9"/>
      <c r="H82" s="51"/>
      <c r="I82" s="51"/>
      <c r="J82" s="9"/>
      <c r="K82" s="47">
        <v>44652</v>
      </c>
      <c r="L82" s="47">
        <v>45383</v>
      </c>
    </row>
    <row r="83" spans="1:15" ht="18.75" x14ac:dyDescent="0.15">
      <c r="A83" s="9"/>
      <c r="B83" s="9"/>
      <c r="C83" s="9"/>
      <c r="D83" s="9"/>
      <c r="E83" s="9"/>
      <c r="F83" s="9"/>
      <c r="G83" s="9"/>
      <c r="H83" s="9"/>
      <c r="I83" s="9"/>
      <c r="J83" s="9"/>
      <c r="K83" s="47">
        <v>45017</v>
      </c>
      <c r="L83" s="47">
        <v>45747</v>
      </c>
      <c r="M83" s="47">
        <f>MAX(F16:G25)</f>
        <v>0</v>
      </c>
    </row>
    <row r="84" spans="1:15" ht="108.75" customHeight="1" x14ac:dyDescent="0.15">
      <c r="A84" s="9"/>
      <c r="B84" s="52" t="s">
        <v>73</v>
      </c>
      <c r="C84" s="83" t="s">
        <v>74</v>
      </c>
      <c r="D84" s="83"/>
      <c r="E84" s="83"/>
      <c r="F84" s="83"/>
      <c r="G84" s="83"/>
      <c r="H84" s="83"/>
      <c r="I84" s="83"/>
      <c r="J84" s="83"/>
      <c r="O84" s="6"/>
    </row>
    <row r="85" spans="1:15" ht="6" customHeight="1" x14ac:dyDescent="0.15">
      <c r="C85" s="7" t="s">
        <v>75</v>
      </c>
    </row>
    <row r="86" spans="1:15" ht="22.5" customHeight="1" x14ac:dyDescent="0.15">
      <c r="C86" s="7"/>
    </row>
    <row r="87" spans="1:15" ht="22.5" customHeight="1" x14ac:dyDescent="0.15">
      <c r="C87" s="7"/>
      <c r="E87" s="8"/>
    </row>
  </sheetData>
  <sheetProtection sheet="1" formatCells="0" formatRows="0" insertRows="0"/>
  <protectedRanges>
    <protectedRange sqref="D5:J8 C12:F12 E29 G29 C67:G76 C37:F46 C52:F61 D32:E32 D16:G25" name="範囲1"/>
  </protectedRanges>
  <mergeCells count="53">
    <mergeCell ref="C77:D77"/>
    <mergeCell ref="A80:C80"/>
    <mergeCell ref="D81:E81"/>
    <mergeCell ref="D82:E82"/>
    <mergeCell ref="C84:J84"/>
    <mergeCell ref="C78:H78"/>
    <mergeCell ref="A65:C65"/>
    <mergeCell ref="D18:E18"/>
    <mergeCell ref="F18:G18"/>
    <mergeCell ref="A28:C28"/>
    <mergeCell ref="A29:C29"/>
    <mergeCell ref="C33:H33"/>
    <mergeCell ref="A35:C35"/>
    <mergeCell ref="C47:D47"/>
    <mergeCell ref="C48:G48"/>
    <mergeCell ref="A50:C50"/>
    <mergeCell ref="C62:D62"/>
    <mergeCell ref="C63:H63"/>
    <mergeCell ref="D19:E19"/>
    <mergeCell ref="F19:G19"/>
    <mergeCell ref="D20:E20"/>
    <mergeCell ref="F20:G20"/>
    <mergeCell ref="D15:E15"/>
    <mergeCell ref="F15:G15"/>
    <mergeCell ref="D16:E16"/>
    <mergeCell ref="F16:G16"/>
    <mergeCell ref="D17:E17"/>
    <mergeCell ref="F17:G17"/>
    <mergeCell ref="C13:J13"/>
    <mergeCell ref="H1:J1"/>
    <mergeCell ref="A2:J2"/>
    <mergeCell ref="H4:J4"/>
    <mergeCell ref="A5:C5"/>
    <mergeCell ref="D5:J5"/>
    <mergeCell ref="A7:C7"/>
    <mergeCell ref="D7:J7"/>
    <mergeCell ref="A8:C8"/>
    <mergeCell ref="D8:J8"/>
    <mergeCell ref="A10:C10"/>
    <mergeCell ref="E11:F11"/>
    <mergeCell ref="E12:F12"/>
    <mergeCell ref="A6:C6"/>
    <mergeCell ref="D6:J6"/>
    <mergeCell ref="D24:E24"/>
    <mergeCell ref="F24:G24"/>
    <mergeCell ref="D25:E25"/>
    <mergeCell ref="F25:G25"/>
    <mergeCell ref="D21:E21"/>
    <mergeCell ref="F21:G21"/>
    <mergeCell ref="D22:E22"/>
    <mergeCell ref="F22:G22"/>
    <mergeCell ref="D23:E23"/>
    <mergeCell ref="F23:G23"/>
  </mergeCells>
  <phoneticPr fontId="1"/>
  <conditionalFormatting sqref="D5:J8 C12:F12 D16:G25 E29 G29 D32:E32 C37:F46 C52:F61 C67:G76">
    <cfRule type="containsBlanks" dxfId="0" priority="1">
      <formula>LEN(TRIM(C5))=0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cellComments="asDisplaye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様式２継続経費用（記載例）</vt:lpstr>
      <vt:lpstr>様式２継続経費用（申請用）</vt:lpstr>
      <vt:lpstr>'様式２継続経費用（記載例）'!Print_Area</vt:lpstr>
      <vt:lpstr>'様式２継続経費用（申請用）'!Print_Area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2015-01-05T10:10:56Z</dcterms:created>
  <dcterms:modified xsi:type="dcterms:W3CDTF">2025-09-05T04:36:30Z</dcterms:modified>
  <cp:category/>
  <cp:contentStatus/>
</cp:coreProperties>
</file>