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1"/>
  <workbookPr filterPrivacy="1"/>
  <xr:revisionPtr revIDLastSave="1" documentId="13_ncr:1_{2752B7E8-CDB6-4094-93B2-2BAE5B5BD9A4}" xr6:coauthVersionLast="47" xr6:coauthVersionMax="47" xr10:uidLastSave="{BBC5DC6F-7D17-4AB7-9B9C-D0C2EB58F67C}"/>
  <bookViews>
    <workbookView xWindow="-120" yWindow="-120" windowWidth="29040" windowHeight="15720" tabRatio="705" activeTab="1" xr2:uid="{00000000-000D-0000-FFFF-FFFF00000000}"/>
  </bookViews>
  <sheets>
    <sheet name="様式２新設等支援費用（記載例）" sheetId="4" r:id="rId1"/>
    <sheet name="別紙　算出書 (記載例)" sheetId="11" r:id="rId2"/>
    <sheet name="様式２新設等支援費用（申請用）" sheetId="10" r:id="rId3"/>
    <sheet name="別紙　算出書" sheetId="9" r:id="rId4"/>
  </sheets>
  <definedNames>
    <definedName name="_xlnm.Print_Area" localSheetId="3">'別紙　算出書'!$B$1:$AR$50</definedName>
    <definedName name="_xlnm.Print_Area" localSheetId="1">'別紙　算出書 (記載例)'!$B$1:$AR$50</definedName>
    <definedName name="_xlnm.Print_Area" localSheetId="0">'様式２新設等支援費用（記載例）'!$A$1:$J$84</definedName>
    <definedName name="_xlnm.Print_Area" localSheetId="2">'様式２新設等支援費用（申請用）'!$A$1:$J$84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0" i="11" l="1"/>
  <c r="AM40" i="9"/>
  <c r="AI40" i="9"/>
  <c r="AM21" i="9"/>
  <c r="AI21" i="9"/>
  <c r="AM20" i="9"/>
  <c r="AI20" i="9"/>
  <c r="AM19" i="9"/>
  <c r="AI19" i="9"/>
  <c r="AM18" i="9"/>
  <c r="AI18" i="9"/>
  <c r="AM16" i="9"/>
  <c r="AI16" i="9"/>
  <c r="AM15" i="9"/>
  <c r="AI15" i="9"/>
  <c r="AM14" i="9"/>
  <c r="AI14" i="9"/>
  <c r="AM13" i="9"/>
  <c r="AI13" i="9"/>
  <c r="AM12" i="9"/>
  <c r="AI12" i="9"/>
  <c r="AM11" i="9"/>
  <c r="AI11" i="9"/>
  <c r="AM10" i="9"/>
  <c r="AI10" i="9"/>
  <c r="AM9" i="9"/>
  <c r="AI9" i="9"/>
  <c r="AM28" i="9"/>
  <c r="AI28" i="9"/>
  <c r="AM27" i="9"/>
  <c r="AI27" i="9"/>
  <c r="AM26" i="9"/>
  <c r="AI26" i="9"/>
  <c r="AM25" i="9"/>
  <c r="AI25" i="9"/>
  <c r="AM24" i="9"/>
  <c r="AI24" i="9"/>
  <c r="AM23" i="9"/>
  <c r="AI23" i="9"/>
  <c r="AM22" i="9"/>
  <c r="AI22" i="9"/>
  <c r="AM17" i="9"/>
  <c r="AI17" i="9"/>
  <c r="AM28" i="11"/>
  <c r="AI28" i="11"/>
  <c r="AM27" i="11"/>
  <c r="AI27" i="11"/>
  <c r="AM26" i="11"/>
  <c r="AI26" i="11"/>
  <c r="AM25" i="11"/>
  <c r="AI25" i="11"/>
  <c r="AM16" i="11"/>
  <c r="AI16" i="11"/>
  <c r="AM15" i="11"/>
  <c r="AI15" i="11"/>
  <c r="AM14" i="11"/>
  <c r="AI14" i="11"/>
  <c r="AM13" i="11"/>
  <c r="AI13" i="11"/>
  <c r="AM12" i="11"/>
  <c r="AM11" i="11"/>
  <c r="AI11" i="11"/>
  <c r="AM10" i="11"/>
  <c r="AI10" i="11"/>
  <c r="AM9" i="11"/>
  <c r="AM24" i="11"/>
  <c r="AI24" i="11"/>
  <c r="AM23" i="11"/>
  <c r="AI23" i="11"/>
  <c r="AM22" i="11"/>
  <c r="AI22" i="11"/>
  <c r="AM21" i="11"/>
  <c r="AI21" i="11"/>
  <c r="AM20" i="11"/>
  <c r="AM19" i="11"/>
  <c r="AM18" i="11"/>
  <c r="AM17" i="11"/>
  <c r="AM29" i="11"/>
  <c r="AM30" i="11"/>
  <c r="AM31" i="11"/>
  <c r="AM32" i="11"/>
  <c r="AM33" i="11"/>
  <c r="AM34" i="11"/>
  <c r="AM35" i="11"/>
  <c r="AM36" i="11"/>
  <c r="AM37" i="11"/>
  <c r="AM8" i="11"/>
  <c r="AM36" i="9"/>
  <c r="AM29" i="9"/>
  <c r="AM30" i="9"/>
  <c r="AM31" i="9"/>
  <c r="AM32" i="9"/>
  <c r="AM33" i="9"/>
  <c r="AM34" i="9"/>
  <c r="AM35" i="9"/>
  <c r="AM37" i="9"/>
  <c r="AM8" i="9"/>
  <c r="R4" i="9"/>
  <c r="AB7" i="9" s="1"/>
  <c r="F47" i="10"/>
  <c r="G77" i="10"/>
  <c r="F62" i="10"/>
  <c r="R4" i="11"/>
  <c r="AI32" i="11" s="1"/>
  <c r="AI37" i="11"/>
  <c r="AI36" i="11"/>
  <c r="AI35" i="11"/>
  <c r="AI34" i="11"/>
  <c r="AI33" i="11"/>
  <c r="AI9" i="11" l="1"/>
  <c r="AI12" i="11"/>
  <c r="AI19" i="11"/>
  <c r="AI17" i="11"/>
  <c r="AI20" i="11"/>
  <c r="AI18" i="11"/>
  <c r="AM40" i="11"/>
  <c r="E32" i="4" s="1"/>
  <c r="R7" i="9"/>
  <c r="W7" i="9"/>
  <c r="R7" i="11"/>
  <c r="AI29" i="11"/>
  <c r="W7" i="11"/>
  <c r="AB7" i="11"/>
  <c r="AI31" i="11"/>
  <c r="AI8" i="11"/>
  <c r="AI30" i="11"/>
  <c r="AI33" i="9" l="1"/>
  <c r="AI34" i="9"/>
  <c r="AI35" i="9"/>
  <c r="AI36" i="9"/>
  <c r="AI37" i="9"/>
  <c r="AI29" i="9"/>
  <c r="AI30" i="9"/>
  <c r="AI31" i="9"/>
  <c r="AI32" i="9"/>
  <c r="AI8" i="9"/>
  <c r="F47" i="4" l="1"/>
  <c r="F62" i="4"/>
  <c r="G77" i="4"/>
  <c r="G12" i="10" l="1"/>
  <c r="H12" i="10" s="1"/>
  <c r="G12" i="4"/>
  <c r="H12" i="4" s="1"/>
  <c r="H76" i="4" l="1"/>
  <c r="H75" i="4"/>
  <c r="H74" i="4"/>
  <c r="H73" i="4"/>
  <c r="H72" i="4"/>
  <c r="H71" i="4"/>
  <c r="H70" i="4"/>
  <c r="H69" i="4"/>
  <c r="G61" i="4"/>
  <c r="G60" i="4"/>
  <c r="G59" i="4"/>
  <c r="G58" i="4"/>
  <c r="G57" i="4"/>
  <c r="G56" i="4"/>
  <c r="G55" i="4"/>
  <c r="G46" i="4"/>
  <c r="G45" i="4"/>
  <c r="G44" i="4"/>
  <c r="G43" i="4"/>
  <c r="G42" i="4"/>
  <c r="G41" i="4"/>
  <c r="G40" i="4"/>
  <c r="G59" i="10"/>
  <c r="H73" i="10"/>
  <c r="H69" i="10"/>
  <c r="G58" i="10"/>
  <c r="G46" i="10"/>
  <c r="G42" i="10"/>
  <c r="G40" i="10"/>
  <c r="H70" i="10"/>
  <c r="G43" i="10"/>
  <c r="H76" i="10"/>
  <c r="H72" i="10"/>
  <c r="G61" i="10"/>
  <c r="G57" i="10"/>
  <c r="G45" i="10"/>
  <c r="G41" i="10"/>
  <c r="H75" i="10"/>
  <c r="H71" i="10"/>
  <c r="G60" i="10"/>
  <c r="G56" i="10"/>
  <c r="G44" i="10"/>
  <c r="H74" i="10"/>
  <c r="G55" i="10"/>
  <c r="G39" i="4"/>
  <c r="G37" i="4"/>
  <c r="G38" i="4"/>
  <c r="G54" i="4"/>
  <c r="G53" i="4"/>
  <c r="H67" i="4"/>
  <c r="G52" i="4"/>
  <c r="H68" i="4"/>
  <c r="G38" i="10"/>
  <c r="G37" i="10"/>
  <c r="G54" i="10"/>
  <c r="G52" i="10"/>
  <c r="H67" i="10"/>
  <c r="H68" i="10"/>
  <c r="G39" i="10"/>
  <c r="G53" i="10"/>
  <c r="G62" i="10" l="1"/>
  <c r="G47" i="10"/>
  <c r="H77" i="10"/>
  <c r="G47" i="4"/>
  <c r="G62" i="4"/>
  <c r="H77" i="4"/>
  <c r="F32" i="4"/>
  <c r="D82" i="4" s="1"/>
  <c r="E32" i="10"/>
  <c r="F32" i="10" s="1"/>
  <c r="D8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b/>
            <sz val="9"/>
            <color indexed="81"/>
            <rFont val="游ゴシック"/>
            <family val="3"/>
            <charset val="128"/>
          </rPr>
          <t>法人名、事業所・施設名を記載ください。</t>
        </r>
      </text>
    </comment>
    <comment ref="D8" authorId="0" shapeId="0" xr:uid="{199D2A41-13AC-460B-B88A-4FA6E9DD2591}">
      <text>
        <r>
          <rPr>
            <b/>
            <sz val="9"/>
            <color indexed="81"/>
            <rFont val="MS P ゴシック"/>
            <family val="3"/>
            <charset val="128"/>
          </rPr>
          <t>日付の入力は西暦で入力願います。
※表示は和暦へ自動変換されます。</t>
        </r>
      </text>
    </comment>
    <comment ref="C12" authorId="0" shapeId="0" xr:uid="{00000000-0006-0000-0200-000003000000}">
      <text>
        <r>
          <rPr>
            <b/>
            <sz val="9"/>
            <color indexed="81"/>
            <rFont val="游ゴシック"/>
            <family val="3"/>
            <charset val="128"/>
          </rPr>
          <t>数字のみ入力</t>
        </r>
      </text>
    </comment>
    <comment ref="C15" authorId="0" shapeId="0" xr:uid="{00000000-0006-0000-0200-000004000000}">
      <text>
        <r>
          <rPr>
            <b/>
            <sz val="9"/>
            <color indexed="81"/>
            <rFont val="游ゴシック"/>
            <family val="3"/>
            <charset val="128"/>
          </rPr>
          <t>上記、（注）に該当する者のみ記載願います。
必要に応じ適宜行を追加してください。</t>
        </r>
      </text>
    </comment>
    <comment ref="D15" authorId="0" shapeId="0" xr:uid="{00000000-0006-0000-0200-000005000000}">
      <text>
        <r>
          <rPr>
            <b/>
            <sz val="9"/>
            <color indexed="81"/>
            <rFont val="游ゴシック"/>
            <family val="3"/>
            <charset val="128"/>
          </rPr>
          <t>正確に記載願います。
日付は西暦で入力</t>
        </r>
      </text>
    </comment>
    <comment ref="C32" authorId="0" shapeId="0" xr:uid="{00000000-0006-0000-0200-000006000000}">
      <text>
        <r>
          <rPr>
            <b/>
            <sz val="9"/>
            <color indexed="81"/>
            <rFont val="游ゴシック"/>
            <family val="3"/>
            <charset val="128"/>
          </rPr>
          <t>数字のみ入力</t>
        </r>
      </text>
    </comment>
    <comment ref="E32" authorId="0" shapeId="0" xr:uid="{00000000-0006-0000-0200-000007000000}">
      <text>
        <r>
          <rPr>
            <b/>
            <sz val="9"/>
            <color indexed="81"/>
            <rFont val="游ゴシック"/>
            <family val="3"/>
            <charset val="128"/>
          </rPr>
          <t>別紙　算出書を作成すると自動入力されます。</t>
        </r>
      </text>
    </comment>
    <comment ref="E36" authorId="0" shapeId="0" xr:uid="{00000000-0006-0000-0200-000008000000}">
      <text>
        <r>
          <rPr>
            <b/>
            <sz val="9"/>
            <color indexed="81"/>
            <rFont val="游ゴシック"/>
            <family val="3"/>
            <charset val="128"/>
          </rPr>
          <t>開設日前に納品される必要があります。</t>
        </r>
      </text>
    </comment>
    <comment ref="F37" authorId="0" shapeId="0" xr:uid="{00000000-0006-0000-0200-000009000000}">
      <text>
        <r>
          <rPr>
            <b/>
            <sz val="9"/>
            <color indexed="81"/>
            <rFont val="游ゴシック"/>
            <family val="3"/>
            <charset val="128"/>
          </rPr>
          <t>・数字のみ入力
・単一取得価格１０万円以上、設置工事費用及び搬入費用を除く</t>
        </r>
      </text>
    </comment>
    <comment ref="F52" authorId="0" shapeId="0" xr:uid="{00000000-0006-0000-0200-00000A000000}">
      <text>
        <r>
          <rPr>
            <b/>
            <sz val="9"/>
            <color indexed="81"/>
            <rFont val="游ゴシック"/>
            <family val="3"/>
            <charset val="128"/>
          </rPr>
          <t>数字のみ入力</t>
        </r>
      </text>
    </comment>
    <comment ref="G67" authorId="0" shapeId="0" xr:uid="{00000000-0006-0000-0200-00000B000000}">
      <text>
        <r>
          <rPr>
            <b/>
            <sz val="9"/>
            <color indexed="81"/>
            <rFont val="游ゴシック"/>
            <family val="3"/>
            <charset val="128"/>
          </rPr>
          <t>数字のみ入力</t>
        </r>
      </text>
    </comment>
    <comment ref="D81" authorId="0" shapeId="0" xr:uid="{00000000-0006-0000-0200-00000C000000}">
      <text>
        <r>
          <rPr>
            <b/>
            <sz val="9"/>
            <color indexed="81"/>
            <rFont val="游ゴシック"/>
            <family val="3"/>
            <charset val="128"/>
          </rPr>
          <t>新設等支援費用の補助上限額は1,500万円となります。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3CF3B058-66DA-43C8-AAAC-34FCEC691AE5}">
      <text>
        <r>
          <rPr>
            <b/>
            <sz val="9"/>
            <color indexed="81"/>
            <rFont val="游ゴシック"/>
            <family val="3"/>
            <charset val="128"/>
          </rPr>
          <t>様式2の開設日欄に入力すると自動で反映されます。</t>
        </r>
      </text>
    </comment>
    <comment ref="R6" authorId="0" shapeId="0" xr:uid="{04AA5734-DBC7-4AA8-9DF7-6114192E449F}">
      <text>
        <r>
          <rPr>
            <b/>
            <sz val="9"/>
            <color indexed="81"/>
            <rFont val="游ゴシック"/>
            <family val="3"/>
            <charset val="128"/>
          </rPr>
          <t>白いセル（補助対象月分）のセルに給与金額（支払予定額）を数字のみでご入力をお願いいたします。
例　200000</t>
        </r>
      </text>
    </comment>
    <comment ref="AG6" authorId="0" shapeId="0" xr:uid="{D13CB44D-37F2-456A-B4AE-DBB61BA4D49E}">
      <text>
        <r>
          <rPr>
            <b/>
            <sz val="9"/>
            <color indexed="81"/>
            <rFont val="游ゴシック"/>
            <family val="3"/>
            <charset val="128"/>
          </rPr>
          <t>賞与金額（予定額）を数字のみでご入力をお願いいたします。</t>
        </r>
      </text>
    </comment>
    <comment ref="AH6" authorId="0" shapeId="0" xr:uid="{A1EE93CE-CC11-4A93-9BBD-5E4B36AEBAD3}">
      <text>
        <r>
          <rPr>
            <b/>
            <sz val="9"/>
            <color theme="1"/>
            <rFont val="游ゴシック"/>
            <family val="3"/>
            <charset val="128"/>
          </rPr>
          <t>法定福利費を申請する場合は根拠書類のご提出をお願いいたします。(指定様式)
※支払い完了次第提出していただく支払証憑から申請金額よりも交付金額が上回ったことが確認された場合、返還対応等が発生する可能性がございます。</t>
        </r>
      </text>
    </comment>
    <comment ref="D8" authorId="0" shapeId="0" xr:uid="{BDA9C474-0388-4636-9AD9-1C7EC3011F99}">
      <text>
        <r>
          <rPr>
            <b/>
            <sz val="9"/>
            <color indexed="81"/>
            <rFont val="游ゴシック"/>
            <family val="3"/>
            <charset val="128"/>
          </rPr>
          <t>職員の職種（ホームヘルパー、生活支援員、介護職員　等）のご入力をお願いいたします。</t>
        </r>
      </text>
    </comment>
    <comment ref="I8" authorId="0" shapeId="0" xr:uid="{F4C9F02A-9A8A-4260-B84B-F60CA2D30D4A}">
      <text>
        <r>
          <rPr>
            <b/>
            <sz val="9"/>
            <color indexed="81"/>
            <rFont val="游ゴシック"/>
            <family val="3"/>
            <charset val="128"/>
          </rPr>
          <t>職員の雇用形態（正社員・パート・アルバイト　等）のご入力をお願いいたします。</t>
        </r>
      </text>
    </comment>
    <comment ref="M8" authorId="0" shapeId="0" xr:uid="{3BD59CEA-6AE1-4E8A-A88F-DEACD4600309}">
      <text>
        <r>
          <rPr>
            <b/>
            <sz val="9"/>
            <color indexed="81"/>
            <rFont val="游ゴシック"/>
            <family val="3"/>
            <charset val="128"/>
          </rPr>
          <t>職員の雇用開始年月日を西暦でご入力をお願いいたします。
例　2025/4/1
※表示は和暦へ自動変換されます。</t>
        </r>
      </text>
    </comment>
    <comment ref="A30" authorId="0" shapeId="0" xr:uid="{FAF28B47-39D9-41B5-ADD3-F5F5F640A5FE}">
      <text>
        <r>
          <rPr>
            <b/>
            <sz val="9"/>
            <color indexed="81"/>
            <rFont val="游ゴシック"/>
            <family val="3"/>
            <charset val="128"/>
          </rPr>
          <t>雇用予定職員数が３０名より多い場合は適宜行挿入によって追加をお願いします。</t>
        </r>
      </text>
    </comment>
  </commentList>
</comments>
</file>

<file path=xl/sharedStrings.xml><?xml version="1.0" encoding="utf-8"?>
<sst xmlns="http://schemas.openxmlformats.org/spreadsheetml/2006/main" count="185" uniqueCount="107">
  <si>
    <t>【様式２－１】</t>
    <rPh sb="1" eb="3">
      <t>ヨウシキ</t>
    </rPh>
    <phoneticPr fontId="1"/>
  </si>
  <si>
    <r>
      <t>令和7年度　自動車事故被害者受入環境整備事業　「新設等支援費」に係る事業計画調書</t>
    </r>
    <r>
      <rPr>
        <sz val="14"/>
        <color rgb="FFFF0000"/>
        <rFont val="游ゴシック"/>
        <family val="3"/>
        <charset val="128"/>
      </rPr>
      <t>（記載例）</t>
    </r>
    <rPh sb="0" eb="2">
      <t>レイワ</t>
    </rPh>
    <rPh sb="3" eb="5">
      <t>ネンド</t>
    </rPh>
    <rPh sb="6" eb="9">
      <t>ジドウシャ</t>
    </rPh>
    <rPh sb="9" eb="11">
      <t>ジコ</t>
    </rPh>
    <rPh sb="11" eb="14">
      <t>ヒガイシャ</t>
    </rPh>
    <rPh sb="14" eb="16">
      <t>ウケイレ</t>
    </rPh>
    <rPh sb="16" eb="18">
      <t>カンキョウ</t>
    </rPh>
    <rPh sb="18" eb="20">
      <t>セイビ</t>
    </rPh>
    <rPh sb="20" eb="22">
      <t>ジギョウ</t>
    </rPh>
    <rPh sb="24" eb="26">
      <t>シンセツ</t>
    </rPh>
    <rPh sb="26" eb="27">
      <t>ナド</t>
    </rPh>
    <rPh sb="27" eb="29">
      <t>シエン</t>
    </rPh>
    <rPh sb="29" eb="30">
      <t>ヒ</t>
    </rPh>
    <rPh sb="32" eb="33">
      <t>カカ</t>
    </rPh>
    <rPh sb="34" eb="36">
      <t>ジギョウ</t>
    </rPh>
    <rPh sb="36" eb="38">
      <t>ケイカク</t>
    </rPh>
    <rPh sb="38" eb="40">
      <t>チョウショ</t>
    </rPh>
    <rPh sb="41" eb="44">
      <t>キサイレイ</t>
    </rPh>
    <phoneticPr fontId="1"/>
  </si>
  <si>
    <t>申請日時点</t>
    <rPh sb="0" eb="2">
      <t>シンセイ</t>
    </rPh>
    <rPh sb="2" eb="3">
      <t>ビ</t>
    </rPh>
    <rPh sb="3" eb="5">
      <t>ジテン</t>
    </rPh>
    <phoneticPr fontId="1"/>
  </si>
  <si>
    <t>事業者名（法人名）</t>
    <rPh sb="0" eb="3">
      <t>ジギョウシャ</t>
    </rPh>
    <rPh sb="3" eb="4">
      <t>メイ</t>
    </rPh>
    <rPh sb="5" eb="7">
      <t>ホウジン</t>
    </rPh>
    <rPh sb="7" eb="8">
      <t>メイ</t>
    </rPh>
    <phoneticPr fontId="1"/>
  </si>
  <si>
    <t>○○法人○○会　</t>
    <rPh sb="2" eb="4">
      <t>ホウジン</t>
    </rPh>
    <rPh sb="6" eb="7">
      <t>カイ</t>
    </rPh>
    <phoneticPr fontId="1"/>
  </si>
  <si>
    <t>事業所名（施設名）</t>
    <phoneticPr fontId="1"/>
  </si>
  <si>
    <t>障害者支援施設●●寮</t>
    <phoneticPr fontId="1"/>
  </si>
  <si>
    <t>事業所所在地</t>
    <rPh sb="0" eb="3">
      <t>ジギョウショ</t>
    </rPh>
    <rPh sb="3" eb="6">
      <t>ショザイチ</t>
    </rPh>
    <phoneticPr fontId="1"/>
  </si>
  <si>
    <t>東京都○○区・・・</t>
    <rPh sb="0" eb="3">
      <t>トウキョウト</t>
    </rPh>
    <rPh sb="5" eb="6">
      <t>ク</t>
    </rPh>
    <phoneticPr fontId="1"/>
  </si>
  <si>
    <t>開設日</t>
    <rPh sb="0" eb="3">
      <t>カイセツビ</t>
    </rPh>
    <phoneticPr fontId="1"/>
  </si>
  <si>
    <t>１．入所予定者数</t>
    <rPh sb="2" eb="4">
      <t>ニュウショ</t>
    </rPh>
    <rPh sb="4" eb="6">
      <t>ヨテイ</t>
    </rPh>
    <rPh sb="6" eb="7">
      <t>シャ</t>
    </rPh>
    <rPh sb="7" eb="8">
      <t>スウ</t>
    </rPh>
    <phoneticPr fontId="1"/>
  </si>
  <si>
    <t>定員(人)</t>
    <rPh sb="0" eb="2">
      <t>テイイン</t>
    </rPh>
    <rPh sb="3" eb="4">
      <t>ニン</t>
    </rPh>
    <phoneticPr fontId="1"/>
  </si>
  <si>
    <t>総入所者数（人）
（予定数含む）</t>
    <rPh sb="0" eb="1">
      <t>ソウ</t>
    </rPh>
    <rPh sb="1" eb="4">
      <t>ニュウショシャ</t>
    </rPh>
    <rPh sb="4" eb="5">
      <t>スウ</t>
    </rPh>
    <rPh sb="6" eb="7">
      <t>ニン</t>
    </rPh>
    <rPh sb="10" eb="12">
      <t>ヨテイ</t>
    </rPh>
    <rPh sb="12" eb="13">
      <t>スウ</t>
    </rPh>
    <rPh sb="13" eb="14">
      <t>フク</t>
    </rPh>
    <phoneticPr fontId="1"/>
  </si>
  <si>
    <r>
      <t xml:space="preserve">うち自動車事故による
重度後遺障害者数(人) </t>
    </r>
    <r>
      <rPr>
        <b/>
        <sz val="11"/>
        <color theme="1"/>
        <rFont val="游ゴシック"/>
        <family val="3"/>
        <charset val="128"/>
      </rPr>
      <t>※</t>
    </r>
    <rPh sb="2" eb="5">
      <t>ジドウシャ</t>
    </rPh>
    <rPh sb="5" eb="7">
      <t>ジコ</t>
    </rPh>
    <rPh sb="11" eb="13">
      <t>ジュウド</t>
    </rPh>
    <rPh sb="13" eb="15">
      <t>コウイ</t>
    </rPh>
    <rPh sb="15" eb="18">
      <t>ショウガイシャ</t>
    </rPh>
    <rPh sb="18" eb="19">
      <t>スウ</t>
    </rPh>
    <rPh sb="20" eb="21">
      <t>ニン</t>
    </rPh>
    <phoneticPr fontId="1"/>
  </si>
  <si>
    <t>自動車事故による重度
後遺障害者の入所者割合</t>
    <rPh sb="0" eb="3">
      <t>ジドウシャ</t>
    </rPh>
    <rPh sb="3" eb="5">
      <t>ジコ</t>
    </rPh>
    <rPh sb="8" eb="10">
      <t>ジュウド</t>
    </rPh>
    <rPh sb="11" eb="13">
      <t>コウイ</t>
    </rPh>
    <rPh sb="13" eb="16">
      <t>ショウガイシャ</t>
    </rPh>
    <rPh sb="17" eb="20">
      <t>ニュウショシャ</t>
    </rPh>
    <rPh sb="20" eb="22">
      <t>ワリアイ</t>
    </rPh>
    <phoneticPr fontId="1"/>
  </si>
  <si>
    <t>補助率（％）</t>
    <phoneticPr fontId="1"/>
  </si>
  <si>
    <t>補助限度額</t>
    <rPh sb="0" eb="5">
      <t>ホジョゲンドガク</t>
    </rPh>
    <phoneticPr fontId="1"/>
  </si>
  <si>
    <r>
      <t>※(注）当該事業における重度後遺障害者とは、（独）自動車事故対策機構（NASVA)による</t>
    </r>
    <r>
      <rPr>
        <u/>
        <sz val="11"/>
        <color theme="1"/>
        <rFont val="游ゴシック"/>
        <family val="3"/>
        <charset val="128"/>
      </rPr>
      <t xml:space="preserve">介護料受給資格者及び自動車
</t>
    </r>
    <r>
      <rPr>
        <sz val="11"/>
        <color theme="1"/>
        <rFont val="游ゴシック"/>
        <family val="3"/>
        <charset val="128"/>
      </rPr>
      <t xml:space="preserve">    </t>
    </r>
    <r>
      <rPr>
        <u/>
        <sz val="11"/>
        <color theme="1"/>
        <rFont val="游ゴシック"/>
        <family val="3"/>
        <charset val="128"/>
      </rPr>
      <t>損害賠償保障法施行令別表第一第２級以上</t>
    </r>
    <r>
      <rPr>
        <sz val="11"/>
        <color theme="1"/>
        <rFont val="游ゴシック"/>
        <family val="3"/>
        <charset val="128"/>
      </rPr>
      <t>を指します。障害者手帳の等級とは異なりますのでご注意願います。</t>
    </r>
    <rPh sb="2" eb="3">
      <t>チュウ</t>
    </rPh>
    <rPh sb="4" eb="6">
      <t>トウガイ</t>
    </rPh>
    <rPh sb="6" eb="8">
      <t>ジギョウ</t>
    </rPh>
    <rPh sb="12" eb="19">
      <t>ジュウドコウイショウギアシャ</t>
    </rPh>
    <rPh sb="23" eb="24">
      <t>ドク</t>
    </rPh>
    <rPh sb="25" eb="28">
      <t>ジドウシャ</t>
    </rPh>
    <rPh sb="28" eb="30">
      <t>ジコ</t>
    </rPh>
    <rPh sb="30" eb="32">
      <t>タイサク</t>
    </rPh>
    <rPh sb="32" eb="34">
      <t>キコウ</t>
    </rPh>
    <rPh sb="44" eb="47">
      <t>カイゴリョウ</t>
    </rPh>
    <rPh sb="47" eb="49">
      <t>ジュキュウ</t>
    </rPh>
    <rPh sb="49" eb="52">
      <t>シカクシャ</t>
    </rPh>
    <rPh sb="52" eb="53">
      <t>オヨ</t>
    </rPh>
    <rPh sb="64" eb="66">
      <t>バイショウ</t>
    </rPh>
    <rPh sb="66" eb="69">
      <t>ホショウホウ</t>
    </rPh>
    <rPh sb="69" eb="72">
      <t>セコウレイ</t>
    </rPh>
    <rPh sb="72" eb="74">
      <t>ベッピョウ</t>
    </rPh>
    <rPh sb="74" eb="76">
      <t>ダイイチ</t>
    </rPh>
    <rPh sb="76" eb="77">
      <t>ダイ</t>
    </rPh>
    <rPh sb="78" eb="79">
      <t>キュウ</t>
    </rPh>
    <rPh sb="79" eb="81">
      <t>イジョウ</t>
    </rPh>
    <rPh sb="82" eb="83">
      <t>サ</t>
    </rPh>
    <rPh sb="87" eb="90">
      <t>ショウガイシャ</t>
    </rPh>
    <rPh sb="90" eb="92">
      <t>テチョウ</t>
    </rPh>
    <rPh sb="93" eb="95">
      <t>トウキュウ</t>
    </rPh>
    <rPh sb="97" eb="98">
      <t>コト</t>
    </rPh>
    <rPh sb="105" eb="107">
      <t>チュウイ</t>
    </rPh>
    <rPh sb="107" eb="108">
      <t>ネガ</t>
    </rPh>
    <phoneticPr fontId="1"/>
  </si>
  <si>
    <t>（自動車事故による）
重度後遺障害者</t>
    <rPh sb="1" eb="4">
      <t>ジドウシャ</t>
    </rPh>
    <rPh sb="4" eb="6">
      <t>ジコ</t>
    </rPh>
    <rPh sb="11" eb="13">
      <t>ジュウド</t>
    </rPh>
    <rPh sb="13" eb="15">
      <t>コウイ</t>
    </rPh>
    <rPh sb="15" eb="18">
      <t>ショウガイシャ</t>
    </rPh>
    <phoneticPr fontId="1"/>
  </si>
  <si>
    <t>事故年月日</t>
    <rPh sb="0" eb="2">
      <t>ジコ</t>
    </rPh>
    <rPh sb="2" eb="5">
      <t>ネンガッピ</t>
    </rPh>
    <phoneticPr fontId="1"/>
  </si>
  <si>
    <t>入所年月日（予定日）</t>
    <rPh sb="0" eb="2">
      <t>ニュウショ</t>
    </rPh>
    <rPh sb="2" eb="5">
      <t>ネンガッピ</t>
    </rPh>
    <rPh sb="6" eb="9">
      <t>ヨテイビ</t>
    </rPh>
    <phoneticPr fontId="1"/>
  </si>
  <si>
    <t>①</t>
  </si>
  <si>
    <t>昭和○年○月○日</t>
    <rPh sb="0" eb="2">
      <t>ショウワ</t>
    </rPh>
    <rPh sb="3" eb="4">
      <t>ネン</t>
    </rPh>
    <rPh sb="5" eb="6">
      <t>ガツ</t>
    </rPh>
    <rPh sb="7" eb="8">
      <t>ニチ</t>
    </rPh>
    <phoneticPr fontId="1"/>
  </si>
  <si>
    <t>令和7年○月○日</t>
    <rPh sb="0" eb="2">
      <t>レイワ</t>
    </rPh>
    <rPh sb="3" eb="4">
      <t>トシ</t>
    </rPh>
    <rPh sb="5" eb="6">
      <t>ツキ</t>
    </rPh>
    <rPh sb="7" eb="8">
      <t>ヒ</t>
    </rPh>
    <phoneticPr fontId="1"/>
  </si>
  <si>
    <t>②</t>
  </si>
  <si>
    <t>平成○年○月○日</t>
    <rPh sb="0" eb="2">
      <t>ヘイセイ</t>
    </rPh>
    <rPh sb="3" eb="4">
      <t>ネン</t>
    </rPh>
    <rPh sb="5" eb="6">
      <t>ガツ</t>
    </rPh>
    <rPh sb="7" eb="8">
      <t>ニチ</t>
    </rPh>
    <phoneticPr fontId="1"/>
  </si>
  <si>
    <t>令和7年○月○日</t>
    <rPh sb="0" eb="2">
      <t>レイワ</t>
    </rPh>
    <phoneticPr fontId="1"/>
  </si>
  <si>
    <t>③</t>
  </si>
  <si>
    <t>④</t>
    <phoneticPr fontId="3"/>
  </si>
  <si>
    <t>⑤</t>
    <phoneticPr fontId="3"/>
  </si>
  <si>
    <t>⑥</t>
    <phoneticPr fontId="3"/>
  </si>
  <si>
    <t>⑦</t>
    <phoneticPr fontId="3"/>
  </si>
  <si>
    <t>⑧</t>
    <phoneticPr fontId="3"/>
  </si>
  <si>
    <t>⑨</t>
    <phoneticPr fontId="3"/>
  </si>
  <si>
    <t>⑩</t>
    <phoneticPr fontId="3"/>
  </si>
  <si>
    <t>２．補助申請予定額</t>
    <rPh sb="2" eb="4">
      <t>ホジョ</t>
    </rPh>
    <rPh sb="4" eb="6">
      <t>シンセイ</t>
    </rPh>
    <rPh sb="6" eb="9">
      <t>ヨテイガク</t>
    </rPh>
    <phoneticPr fontId="1"/>
  </si>
  <si>
    <t>　①人材雇用費</t>
    <rPh sb="2" eb="7">
      <t>ジンザイコヨウヒ</t>
    </rPh>
    <phoneticPr fontId="1"/>
  </si>
  <si>
    <t>必要人員配置人数</t>
    <rPh sb="0" eb="2">
      <t>ヒツヨウ</t>
    </rPh>
    <rPh sb="2" eb="4">
      <t>ジンイン</t>
    </rPh>
    <rPh sb="4" eb="6">
      <t>ハイチ</t>
    </rPh>
    <rPh sb="6" eb="8">
      <t>ニンズウ</t>
    </rPh>
    <phoneticPr fontId="1"/>
  </si>
  <si>
    <t>常勤換算後の数</t>
    <rPh sb="0" eb="2">
      <t>ジョウキン</t>
    </rPh>
    <rPh sb="2" eb="4">
      <t>カンサン</t>
    </rPh>
    <rPh sb="4" eb="5">
      <t>ゴ</t>
    </rPh>
    <rPh sb="6" eb="7">
      <t>カズ</t>
    </rPh>
    <phoneticPr fontId="1"/>
  </si>
  <si>
    <t>必要見込額</t>
    <rPh sb="0" eb="2">
      <t>ヒツヨウ</t>
    </rPh>
    <rPh sb="2" eb="5">
      <t>ミコミガク</t>
    </rPh>
    <phoneticPr fontId="1"/>
  </si>
  <si>
    <t>補助申請予定額(①)</t>
    <rPh sb="0" eb="2">
      <t>ホジョ</t>
    </rPh>
    <rPh sb="2" eb="4">
      <t>シンセイ</t>
    </rPh>
    <rPh sb="4" eb="7">
      <t>ヨテイガク</t>
    </rPh>
    <phoneticPr fontId="1"/>
  </si>
  <si>
    <t>（注）１．必要見込み額は、別シートにある別紙算出書を作成の上、添付してください。</t>
    <rPh sb="1" eb="2">
      <t>チュウ</t>
    </rPh>
    <rPh sb="5" eb="7">
      <t>ヒツヨウ</t>
    </rPh>
    <rPh sb="13" eb="14">
      <t>ベツ</t>
    </rPh>
    <rPh sb="26" eb="28">
      <t>サクセイ</t>
    </rPh>
    <rPh sb="29" eb="30">
      <t>ウエ</t>
    </rPh>
    <phoneticPr fontId="1"/>
  </si>
  <si>
    <t>　②施設支援費</t>
  </si>
  <si>
    <t>購入物品名</t>
    <rPh sb="0" eb="2">
      <t>コウニュウ</t>
    </rPh>
    <rPh sb="2" eb="4">
      <t>ブッピン</t>
    </rPh>
    <rPh sb="4" eb="5">
      <t>メイ</t>
    </rPh>
    <phoneticPr fontId="1"/>
  </si>
  <si>
    <t>数量</t>
    <rPh sb="0" eb="2">
      <t>スウリョウ</t>
    </rPh>
    <phoneticPr fontId="1"/>
  </si>
  <si>
    <t>納品予定日</t>
    <rPh sb="0" eb="2">
      <t>ノウヒン</t>
    </rPh>
    <rPh sb="2" eb="5">
      <t>ヨテイビ</t>
    </rPh>
    <phoneticPr fontId="1"/>
  </si>
  <si>
    <t>購入予定価格(税抜き：円)</t>
    <rPh sb="0" eb="2">
      <t>コウニュウ</t>
    </rPh>
    <rPh sb="2" eb="4">
      <t>ヨテイ</t>
    </rPh>
    <rPh sb="4" eb="6">
      <t>カカク</t>
    </rPh>
    <rPh sb="7" eb="9">
      <t>ゼイヌ</t>
    </rPh>
    <rPh sb="11" eb="12">
      <t>エン</t>
    </rPh>
    <phoneticPr fontId="1"/>
  </si>
  <si>
    <t>補助申請予定額(②)</t>
    <rPh sb="0" eb="2">
      <t>ホジョ</t>
    </rPh>
    <rPh sb="2" eb="4">
      <t>シンセイ</t>
    </rPh>
    <rPh sb="4" eb="7">
      <t>ヨテイガク</t>
    </rPh>
    <phoneticPr fontId="1"/>
  </si>
  <si>
    <t>介護用リフト</t>
    <rPh sb="0" eb="3">
      <t>カイゴヨウ</t>
    </rPh>
    <phoneticPr fontId="1"/>
  </si>
  <si>
    <t>１台</t>
    <rPh sb="1" eb="2">
      <t>ダイ</t>
    </rPh>
    <phoneticPr fontId="1"/>
  </si>
  <si>
    <t>合　計</t>
    <rPh sb="0" eb="1">
      <t>ア</t>
    </rPh>
    <rPh sb="2" eb="3">
      <t>ケイ</t>
    </rPh>
    <phoneticPr fontId="1"/>
  </si>
  <si>
    <t>（注）１．数量は原則、自動車事故による重度後遺障害者の入所者数（入所予定者含む）以下とします。</t>
  </si>
  <si>
    <t>　③求人情報発信費</t>
    <rPh sb="2" eb="9">
      <t>キュウジンジョウホウハッシンヒ</t>
    </rPh>
    <phoneticPr fontId="1"/>
  </si>
  <si>
    <t>実施内容</t>
    <rPh sb="0" eb="2">
      <t>ジッシ</t>
    </rPh>
    <rPh sb="2" eb="4">
      <t>ナイヨウ</t>
    </rPh>
    <phoneticPr fontId="1"/>
  </si>
  <si>
    <t>開始予定日</t>
    <rPh sb="0" eb="2">
      <t>カイシ</t>
    </rPh>
    <rPh sb="2" eb="4">
      <t>ヨテイ</t>
    </rPh>
    <rPh sb="4" eb="5">
      <t>ビ</t>
    </rPh>
    <phoneticPr fontId="1"/>
  </si>
  <si>
    <t>終了予定日</t>
    <rPh sb="0" eb="2">
      <t>シュウリョウ</t>
    </rPh>
    <rPh sb="2" eb="4">
      <t>ヨテイ</t>
    </rPh>
    <rPh sb="4" eb="5">
      <t>ビ</t>
    </rPh>
    <phoneticPr fontId="3"/>
  </si>
  <si>
    <t>契約予定価格（税抜き：円）</t>
    <rPh sb="0" eb="2">
      <t>ケイヤク</t>
    </rPh>
    <rPh sb="2" eb="4">
      <t>ヨテイ</t>
    </rPh>
    <rPh sb="4" eb="6">
      <t>カカク</t>
    </rPh>
    <rPh sb="7" eb="9">
      <t>ゼイヌ</t>
    </rPh>
    <rPh sb="11" eb="12">
      <t>エン</t>
    </rPh>
    <phoneticPr fontId="1"/>
  </si>
  <si>
    <t>補助申請予定額(③)</t>
    <rPh sb="0" eb="2">
      <t>ホジョ</t>
    </rPh>
    <rPh sb="2" eb="4">
      <t>シンセイ</t>
    </rPh>
    <rPh sb="4" eb="7">
      <t>ヨテイガク</t>
    </rPh>
    <phoneticPr fontId="1"/>
  </si>
  <si>
    <t>大手就職情報サイト○○○掲載</t>
    <rPh sb="0" eb="2">
      <t>オオテ</t>
    </rPh>
    <rPh sb="2" eb="4">
      <t>シュウショク</t>
    </rPh>
    <rPh sb="4" eb="6">
      <t>ジョウホウ</t>
    </rPh>
    <rPh sb="12" eb="14">
      <t>ケイサイ</t>
    </rPh>
    <phoneticPr fontId="1"/>
  </si>
  <si>
    <t>パンフレットの作成</t>
    <rPh sb="7" eb="9">
      <t>サクセイ</t>
    </rPh>
    <phoneticPr fontId="1"/>
  </si>
  <si>
    <t>（注）１．補助対象期間内に実施する必要があります。</t>
    <rPh sb="1" eb="2">
      <t>チュウ</t>
    </rPh>
    <rPh sb="5" eb="7">
      <t>ホジョ</t>
    </rPh>
    <rPh sb="7" eb="9">
      <t>タイショウ</t>
    </rPh>
    <rPh sb="9" eb="12">
      <t>キカンナイ</t>
    </rPh>
    <rPh sb="13" eb="15">
      <t>ジッシ</t>
    </rPh>
    <rPh sb="17" eb="19">
      <t>ヒツヨウ</t>
    </rPh>
    <phoneticPr fontId="1"/>
  </si>
  <si>
    <t>　④研修等経費</t>
    <rPh sb="2" eb="5">
      <t>ケンシュウトウ</t>
    </rPh>
    <rPh sb="5" eb="7">
      <t>ケイヒ</t>
    </rPh>
    <phoneticPr fontId="1"/>
  </si>
  <si>
    <t>研修項目</t>
    <rPh sb="0" eb="2">
      <t>ケンシュウ</t>
    </rPh>
    <rPh sb="2" eb="4">
      <t>コウモク</t>
    </rPh>
    <phoneticPr fontId="1"/>
  </si>
  <si>
    <t>受講人数</t>
    <rPh sb="0" eb="2">
      <t>ジュコウ</t>
    </rPh>
    <rPh sb="2" eb="4">
      <t>ニンズウ</t>
    </rPh>
    <phoneticPr fontId="1"/>
  </si>
  <si>
    <t>受講開始予定日</t>
    <rPh sb="0" eb="2">
      <t>ジュコウ</t>
    </rPh>
    <rPh sb="2" eb="4">
      <t>カイシ</t>
    </rPh>
    <rPh sb="4" eb="6">
      <t>ヨテイ</t>
    </rPh>
    <rPh sb="6" eb="7">
      <t>ビ</t>
    </rPh>
    <phoneticPr fontId="1"/>
  </si>
  <si>
    <t>受講終了予定日</t>
    <rPh sb="0" eb="2">
      <t>ジュコウ</t>
    </rPh>
    <rPh sb="2" eb="4">
      <t>シュウリョウ</t>
    </rPh>
    <rPh sb="4" eb="6">
      <t>ヨテイ</t>
    </rPh>
    <rPh sb="6" eb="7">
      <t>ビ</t>
    </rPh>
    <phoneticPr fontId="3"/>
  </si>
  <si>
    <t>必要見込額（円）</t>
    <rPh sb="0" eb="2">
      <t>ヒツヨウ</t>
    </rPh>
    <rPh sb="2" eb="5">
      <t>ミコミガク</t>
    </rPh>
    <rPh sb="6" eb="7">
      <t>エン</t>
    </rPh>
    <phoneticPr fontId="1"/>
  </si>
  <si>
    <t>補助申請予定額(④)</t>
    <rPh sb="0" eb="2">
      <t>ホジョ</t>
    </rPh>
    <rPh sb="2" eb="4">
      <t>シンセイ</t>
    </rPh>
    <rPh sb="4" eb="7">
      <t>ヨテイガク</t>
    </rPh>
    <phoneticPr fontId="1"/>
  </si>
  <si>
    <t>喀痰吸引等研修</t>
    <rPh sb="0" eb="2">
      <t>カクタン</t>
    </rPh>
    <rPh sb="2" eb="4">
      <t>キュウイン</t>
    </rPh>
    <rPh sb="4" eb="5">
      <t>トウ</t>
    </rPh>
    <rPh sb="5" eb="7">
      <t>ケンシュウ</t>
    </rPh>
    <phoneticPr fontId="1"/>
  </si>
  <si>
    <t>○名</t>
    <rPh sb="1" eb="2">
      <t>メイ</t>
    </rPh>
    <phoneticPr fontId="1"/>
  </si>
  <si>
    <t>５．補助金申請予定額</t>
    <rPh sb="2" eb="4">
      <t>ホジョ</t>
    </rPh>
    <rPh sb="4" eb="5">
      <t>キン</t>
    </rPh>
    <rPh sb="5" eb="7">
      <t>シンセイ</t>
    </rPh>
    <rPh sb="7" eb="10">
      <t>ヨテイガク</t>
    </rPh>
    <phoneticPr fontId="1"/>
  </si>
  <si>
    <t>補助申請予定額（①＋②＋③＋④）</t>
    <rPh sb="0" eb="2">
      <t>ホジョ</t>
    </rPh>
    <rPh sb="2" eb="4">
      <t>シンセイ</t>
    </rPh>
    <rPh sb="4" eb="6">
      <t>ヨテイ</t>
    </rPh>
    <rPh sb="6" eb="7">
      <t>ガク</t>
    </rPh>
    <phoneticPr fontId="1"/>
  </si>
  <si>
    <t>（注）</t>
    <phoneticPr fontId="1"/>
  </si>
  <si>
    <r>
      <t>１．記入欄が不足する場合は、適宜追加してください。
２．金額はすべて</t>
    </r>
    <r>
      <rPr>
        <b/>
        <sz val="10"/>
        <color rgb="FF000000"/>
        <rFont val="游ゴシック"/>
        <family val="3"/>
        <charset val="128"/>
      </rPr>
      <t>税抜き</t>
    </r>
    <r>
      <rPr>
        <sz val="10"/>
        <color rgb="FF000000"/>
        <rFont val="游ゴシック"/>
        <family val="3"/>
        <charset val="128"/>
      </rPr>
      <t>でご入力ください。（税込みでの申請を希望する場合は事務局にご相談ください。）
３．予定日等は、令和7年４月１日から翌年３月３１日までとします。
４．各経費の算出根拠となる書類を添付してください。
５．必要に応じ、記載内容を証明する書類を添付してください。
６．費用については、障害福祉サービス等報酬と明確に区分してください。</t>
    </r>
    <phoneticPr fontId="1"/>
  </si>
  <si>
    <t>　　　　</t>
  </si>
  <si>
    <t>別紙：算出書</t>
    <rPh sb="0" eb="2">
      <t>ベッシ</t>
    </rPh>
    <rPh sb="3" eb="5">
      <t>サンシュツ</t>
    </rPh>
    <rPh sb="5" eb="6">
      <t>ショ</t>
    </rPh>
    <phoneticPr fontId="3"/>
  </si>
  <si>
    <t>開設日</t>
    <rPh sb="0" eb="2">
      <t>カイセツ</t>
    </rPh>
    <rPh sb="2" eb="3">
      <t>ヒ</t>
    </rPh>
    <phoneticPr fontId="3"/>
  </si>
  <si>
    <t>①人材雇用費</t>
    <rPh sb="1" eb="3">
      <t>ジンザイ</t>
    </rPh>
    <rPh sb="3" eb="5">
      <t>コヨウ</t>
    </rPh>
    <rPh sb="5" eb="6">
      <t>ヒ</t>
    </rPh>
    <phoneticPr fontId="4"/>
  </si>
  <si>
    <t>人数</t>
    <rPh sb="0" eb="2">
      <t>ニンズウ</t>
    </rPh>
    <phoneticPr fontId="4"/>
  </si>
  <si>
    <t>職員の職種</t>
    <rPh sb="0" eb="2">
      <t>ショクイン</t>
    </rPh>
    <rPh sb="3" eb="5">
      <t>ショクシュ</t>
    </rPh>
    <phoneticPr fontId="4"/>
  </si>
  <si>
    <t>雇用形態</t>
    <rPh sb="0" eb="2">
      <t>コヨウ</t>
    </rPh>
    <rPh sb="2" eb="4">
      <t>ケイタイ</t>
    </rPh>
    <phoneticPr fontId="4"/>
  </si>
  <si>
    <t>雇用開始年月</t>
    <rPh sb="0" eb="2">
      <t>コヨウ</t>
    </rPh>
    <rPh sb="2" eb="4">
      <t>カイシ</t>
    </rPh>
    <rPh sb="4" eb="6">
      <t>ネンゲツ</t>
    </rPh>
    <phoneticPr fontId="4"/>
  </si>
  <si>
    <t>給与金額（給与支払予定額）</t>
    <rPh sb="0" eb="4">
      <t>キュウヨキンガク</t>
    </rPh>
    <rPh sb="5" eb="12">
      <t>キュウヨシハライヨテイガク</t>
    </rPh>
    <phoneticPr fontId="3"/>
  </si>
  <si>
    <t>賞与金額</t>
    <rPh sb="0" eb="4">
      <t>ショウヨキンガク</t>
    </rPh>
    <phoneticPr fontId="3"/>
  </si>
  <si>
    <t>法定福利費</t>
    <rPh sb="0" eb="5">
      <t>ホウテイフクリヒ</t>
    </rPh>
    <phoneticPr fontId="3"/>
  </si>
  <si>
    <t>補助対象月数</t>
    <rPh sb="0" eb="2">
      <t>ホジョ</t>
    </rPh>
    <rPh sb="2" eb="4">
      <t>タイショウ</t>
    </rPh>
    <rPh sb="4" eb="6">
      <t>ツキスウ</t>
    </rPh>
    <phoneticPr fontId="4"/>
  </si>
  <si>
    <t>補助金対象経費</t>
    <rPh sb="0" eb="3">
      <t>ホジョキン</t>
    </rPh>
    <rPh sb="3" eb="5">
      <t>タイショウ</t>
    </rPh>
    <rPh sb="5" eb="7">
      <t>ケイヒ</t>
    </rPh>
    <phoneticPr fontId="4"/>
  </si>
  <si>
    <t>A</t>
    <phoneticPr fontId="3"/>
  </si>
  <si>
    <t>正社員</t>
    <rPh sb="0" eb="3">
      <t>セイシャイン</t>
    </rPh>
    <phoneticPr fontId="4"/>
  </si>
  <si>
    <t>B</t>
  </si>
  <si>
    <t>パート</t>
  </si>
  <si>
    <t>C</t>
  </si>
  <si>
    <t>アルバイト</t>
    <phoneticPr fontId="3"/>
  </si>
  <si>
    <t>D</t>
    <phoneticPr fontId="4"/>
  </si>
  <si>
    <t>E</t>
    <phoneticPr fontId="4"/>
  </si>
  <si>
    <t>パート</t>
    <phoneticPr fontId="4"/>
  </si>
  <si>
    <t>合計</t>
  </si>
  <si>
    <t>※補助対象期間は令和７年４月１日～令和８年３月３１日までとなります。</t>
    <rPh sb="1" eb="7">
      <t>ホジョタイショウキカン</t>
    </rPh>
    <rPh sb="8" eb="10">
      <t>レイワ</t>
    </rPh>
    <rPh sb="11" eb="12">
      <t>ネン</t>
    </rPh>
    <rPh sb="13" eb="14">
      <t>ガツ</t>
    </rPh>
    <rPh sb="15" eb="16">
      <t>ニチ</t>
    </rPh>
    <rPh sb="17" eb="19">
      <t>レイワ</t>
    </rPh>
    <rPh sb="20" eb="21">
      <t>ネン</t>
    </rPh>
    <rPh sb="22" eb="23">
      <t>ガツ</t>
    </rPh>
    <rPh sb="25" eb="26">
      <t>ニチ</t>
    </rPh>
    <phoneticPr fontId="3"/>
  </si>
  <si>
    <t>※法定福利費を申請する場合は必要書類確認書をご確認ください。</t>
    <rPh sb="1" eb="5">
      <t>ホウテイフクリ</t>
    </rPh>
    <rPh sb="5" eb="6">
      <t>ヒ</t>
    </rPh>
    <rPh sb="7" eb="9">
      <t>シンセイ</t>
    </rPh>
    <rPh sb="11" eb="13">
      <t>バアイ</t>
    </rPh>
    <rPh sb="14" eb="21">
      <t>ヒツヨウショルイカクニンショ</t>
    </rPh>
    <rPh sb="23" eb="25">
      <t>カクニン</t>
    </rPh>
    <phoneticPr fontId="3"/>
  </si>
  <si>
    <t>令和７年度　自動車事故被害者受入環境整備事業　「新設等支援費」に係る事業計画調書</t>
    <rPh sb="0" eb="2">
      <t>レイワ</t>
    </rPh>
    <rPh sb="3" eb="5">
      <t>ネンド</t>
    </rPh>
    <rPh sb="6" eb="9">
      <t>ジドウシャ</t>
    </rPh>
    <rPh sb="9" eb="11">
      <t>ジコ</t>
    </rPh>
    <rPh sb="11" eb="14">
      <t>ヒガイシャ</t>
    </rPh>
    <rPh sb="14" eb="16">
      <t>ウケイレ</t>
    </rPh>
    <rPh sb="16" eb="18">
      <t>カンキョウ</t>
    </rPh>
    <rPh sb="18" eb="20">
      <t>セイビ</t>
    </rPh>
    <rPh sb="20" eb="22">
      <t>ジギョウ</t>
    </rPh>
    <rPh sb="24" eb="26">
      <t>シンセツ</t>
    </rPh>
    <rPh sb="26" eb="27">
      <t>ナド</t>
    </rPh>
    <rPh sb="27" eb="29">
      <t>シエン</t>
    </rPh>
    <rPh sb="29" eb="30">
      <t>ヒ</t>
    </rPh>
    <rPh sb="32" eb="33">
      <t>カカ</t>
    </rPh>
    <rPh sb="34" eb="36">
      <t>ジギョウ</t>
    </rPh>
    <rPh sb="36" eb="38">
      <t>ケイカク</t>
    </rPh>
    <rPh sb="38" eb="40">
      <t>チョウショ</t>
    </rPh>
    <phoneticPr fontId="1"/>
  </si>
  <si>
    <t>事業者名（法人名）</t>
    <rPh sb="0" eb="3">
      <t>ジギョウシャ</t>
    </rPh>
    <rPh sb="3" eb="4">
      <t>メイ</t>
    </rPh>
    <rPh sb="5" eb="8">
      <t>ホウジンメイ</t>
    </rPh>
    <phoneticPr fontId="1"/>
  </si>
  <si>
    <t>事業所名（施設名）</t>
    <rPh sb="0" eb="3">
      <t>ジギョウショ</t>
    </rPh>
    <rPh sb="3" eb="4">
      <t>メイ</t>
    </rPh>
    <rPh sb="5" eb="8">
      <t>シセツメイ</t>
    </rPh>
    <phoneticPr fontId="1"/>
  </si>
  <si>
    <t>補助率（％）</t>
    <rPh sb="0" eb="3">
      <t>ホジョリツ</t>
    </rPh>
    <phoneticPr fontId="1"/>
  </si>
  <si>
    <r>
      <t>※（注）当該事業における重度後遺障害者とは、（独）自動車事故対策機構（NASVA)による</t>
    </r>
    <r>
      <rPr>
        <u/>
        <sz val="11"/>
        <color theme="1"/>
        <rFont val="游ゴシック"/>
        <family val="3"/>
        <charset val="128"/>
      </rPr>
      <t xml:space="preserve">介護料受給資格者及び自動車
</t>
    </r>
    <r>
      <rPr>
        <sz val="11"/>
        <color theme="1"/>
        <rFont val="游ゴシック"/>
        <family val="3"/>
        <charset val="128"/>
      </rPr>
      <t xml:space="preserve">    </t>
    </r>
    <r>
      <rPr>
        <u/>
        <sz val="11"/>
        <color theme="1"/>
        <rFont val="游ゴシック"/>
        <family val="3"/>
        <charset val="128"/>
      </rPr>
      <t>損害賠償保障法施行令別表第一第２級以上</t>
    </r>
    <r>
      <rPr>
        <sz val="11"/>
        <color theme="1"/>
        <rFont val="游ゴシック"/>
        <family val="3"/>
        <charset val="128"/>
      </rPr>
      <t>を指します。障害者手帳の等級とは異なりますのでご注意願います。</t>
    </r>
    <rPh sb="2" eb="3">
      <t>チュウ</t>
    </rPh>
    <rPh sb="4" eb="6">
      <t>トウガイ</t>
    </rPh>
    <rPh sb="6" eb="8">
      <t>ジギョウ</t>
    </rPh>
    <rPh sb="12" eb="19">
      <t>ジュウドコウイショウギアシャ</t>
    </rPh>
    <rPh sb="23" eb="24">
      <t>ドク</t>
    </rPh>
    <rPh sb="25" eb="28">
      <t>ジドウシャ</t>
    </rPh>
    <rPh sb="28" eb="30">
      <t>ジコ</t>
    </rPh>
    <rPh sb="30" eb="32">
      <t>タイサク</t>
    </rPh>
    <rPh sb="32" eb="34">
      <t>キコウ</t>
    </rPh>
    <rPh sb="44" eb="47">
      <t>カイゴリョウ</t>
    </rPh>
    <rPh sb="47" eb="49">
      <t>ジュキュウ</t>
    </rPh>
    <rPh sb="49" eb="52">
      <t>シカクシャ</t>
    </rPh>
    <rPh sb="52" eb="53">
      <t>オヨ</t>
    </rPh>
    <rPh sb="64" eb="66">
      <t>バイショウ</t>
    </rPh>
    <rPh sb="66" eb="69">
      <t>ホショウホウ</t>
    </rPh>
    <rPh sb="69" eb="72">
      <t>セコウレイ</t>
    </rPh>
    <rPh sb="72" eb="74">
      <t>ベッピョウ</t>
    </rPh>
    <rPh sb="74" eb="76">
      <t>ダイイチ</t>
    </rPh>
    <rPh sb="76" eb="77">
      <t>ダイ</t>
    </rPh>
    <rPh sb="78" eb="79">
      <t>キュウ</t>
    </rPh>
    <rPh sb="79" eb="81">
      <t>イジョウ</t>
    </rPh>
    <rPh sb="82" eb="83">
      <t>サ</t>
    </rPh>
    <rPh sb="87" eb="90">
      <t>ショウガイシャ</t>
    </rPh>
    <rPh sb="90" eb="92">
      <t>テチョウ</t>
    </rPh>
    <rPh sb="93" eb="95">
      <t>トウキュウ</t>
    </rPh>
    <rPh sb="97" eb="98">
      <t>コト</t>
    </rPh>
    <rPh sb="105" eb="107">
      <t>チュウイ</t>
    </rPh>
    <rPh sb="107" eb="108">
      <t>ネガ</t>
    </rPh>
    <phoneticPr fontId="1"/>
  </si>
  <si>
    <t>必要見込額（税抜き：円）</t>
    <rPh sb="0" eb="2">
      <t>ヒツヨウ</t>
    </rPh>
    <rPh sb="2" eb="5">
      <t>ミコミガク</t>
    </rPh>
    <rPh sb="6" eb="8">
      <t>ゼイヌ</t>
    </rPh>
    <rPh sb="10" eb="11">
      <t>エン</t>
    </rPh>
    <phoneticPr fontId="1"/>
  </si>
  <si>
    <t>（注）</t>
    <phoneticPr fontId="3"/>
  </si>
  <si>
    <r>
      <t>１．記入欄が不足する場合は、適宜追加してください。
２．金額はすべて</t>
    </r>
    <r>
      <rPr>
        <b/>
        <sz val="10"/>
        <color rgb="FF000000"/>
        <rFont val="游ゴシック"/>
        <family val="3"/>
        <charset val="128"/>
      </rPr>
      <t>税抜き</t>
    </r>
    <r>
      <rPr>
        <sz val="10"/>
        <color rgb="FF000000"/>
        <rFont val="游ゴシック"/>
        <family val="3"/>
        <charset val="128"/>
      </rPr>
      <t>でご入力ください。（税込みでの申請を希望する場合は事務局にご相談ください。）
３．予定日等は、令和７年４月１日から翌年３月３１日までとします。
４．各経費の算出根拠となる書類を添付してください。
５．必要に応じ、記載内容を証明する書類を添付してください。
６．費用については、障害福祉サービス等報酬と明確に区分してください。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</si>
</sst>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411]ggge&quot;年&quot;m&quot;月&quot;"/>
    <numFmt numFmtId="178" formatCode="[$-411]ggge&quot;年&quot;m&quot;月&quot;d&quot;日&quot;;@"/>
    <numFmt numFmtId="179" formatCode="0.0%"/>
  </numFmts>
  <fonts count="22">
    <font>
      <sz val="11"/>
      <color theme="1"/>
      <name val="ＭＳ Ｐゴシック"/>
      <family val="3"/>
    </font>
    <font>
      <sz val="6"/>
      <name val="ＭＳ Ｐゴシック"/>
      <family val="3"/>
    </font>
    <font>
      <sz val="11"/>
      <color theme="1"/>
      <name val="ＭＳ Ｐゴシック"/>
      <family val="3"/>
    </font>
    <font>
      <sz val="6"/>
      <name val="ＭＳ Ｐゴシック"/>
      <family val="3"/>
      <charset val="128"/>
    </font>
    <font>
      <sz val="6"/>
      <name val="游ゴシック"/>
      <family val="3"/>
    </font>
    <font>
      <sz val="11"/>
      <color theme="1"/>
      <name val="游ゴシック"/>
      <family val="3"/>
      <charset val="128"/>
    </font>
    <font>
      <sz val="12"/>
      <color theme="1"/>
      <name val="游ゴシック"/>
      <family val="3"/>
      <charset val="128"/>
    </font>
    <font>
      <b/>
      <sz val="14"/>
      <color theme="1"/>
      <name val="游ゴシック"/>
      <family val="3"/>
      <charset val="128"/>
    </font>
    <font>
      <b/>
      <sz val="12"/>
      <color theme="1"/>
      <name val="游ゴシック"/>
      <family val="3"/>
      <charset val="128"/>
    </font>
    <font>
      <sz val="9"/>
      <color theme="1"/>
      <name val="游ゴシック"/>
      <family val="3"/>
      <charset val="128"/>
    </font>
    <font>
      <b/>
      <sz val="11"/>
      <color theme="1"/>
      <name val="游ゴシック"/>
      <family val="3"/>
      <charset val="128"/>
    </font>
    <font>
      <sz val="8.5"/>
      <color theme="1"/>
      <name val="游ゴシック"/>
      <family val="3"/>
      <charset val="128"/>
    </font>
    <font>
      <u/>
      <sz val="11"/>
      <color theme="1"/>
      <name val="游ゴシック"/>
      <family val="3"/>
      <charset val="128"/>
    </font>
    <font>
      <sz val="10"/>
      <color theme="1"/>
      <name val="游ゴシック"/>
      <family val="3"/>
      <charset val="128"/>
    </font>
    <font>
      <sz val="8"/>
      <color theme="1"/>
      <name val="游ゴシック"/>
      <family val="3"/>
      <charset val="128"/>
    </font>
    <font>
      <sz val="14"/>
      <color theme="1"/>
      <name val="游ゴシック"/>
      <family val="3"/>
      <charset val="128"/>
    </font>
    <font>
      <b/>
      <sz val="9"/>
      <color indexed="81"/>
      <name val="游ゴシック"/>
      <family val="3"/>
      <charset val="128"/>
    </font>
    <font>
      <sz val="14"/>
      <color rgb="FFFF0000"/>
      <name val="游ゴシック"/>
      <family val="3"/>
      <charset val="128"/>
    </font>
    <font>
      <b/>
      <sz val="9"/>
      <color indexed="81"/>
      <name val="MS P ゴシック"/>
      <family val="3"/>
      <charset val="128"/>
    </font>
    <font>
      <sz val="10"/>
      <color rgb="FF000000"/>
      <name val="游ゴシック"/>
      <family val="3"/>
      <charset val="128"/>
    </font>
    <font>
      <b/>
      <sz val="10"/>
      <color rgb="FF000000"/>
      <name val="游ゴシック"/>
      <family val="3"/>
      <charset val="128"/>
    </font>
    <font>
      <b/>
      <sz val="9"/>
      <color theme="1"/>
      <name val="游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3">
    <xf numFmtId="0" fontId="0" fillId="0" borderId="0" xfId="0">
      <alignment vertical="center"/>
    </xf>
    <xf numFmtId="0" fontId="5" fillId="3" borderId="0" xfId="0" applyFont="1" applyFill="1">
      <alignment vertical="center"/>
    </xf>
    <xf numFmtId="0" fontId="7" fillId="3" borderId="0" xfId="0" applyFont="1" applyFill="1" applyAlignment="1">
      <alignment horizontal="center" vertical="center"/>
    </xf>
    <xf numFmtId="0" fontId="8" fillId="3" borderId="0" xfId="0" applyFont="1" applyFill="1">
      <alignment vertical="center"/>
    </xf>
    <xf numFmtId="0" fontId="5"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11"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9" fontId="6" fillId="2" borderId="1" xfId="0" applyNumberFormat="1" applyFont="1" applyFill="1" applyBorder="1" applyAlignment="1">
      <alignment horizontal="center" vertical="center"/>
    </xf>
    <xf numFmtId="0" fontId="9" fillId="3" borderId="4" xfId="0" applyFont="1" applyFill="1" applyBorder="1" applyAlignment="1">
      <alignment horizontal="left" vertical="center" wrapText="1"/>
    </xf>
    <xf numFmtId="0" fontId="9" fillId="3" borderId="0" xfId="0" applyFont="1" applyFill="1" applyAlignment="1">
      <alignment horizontal="left" vertical="center" wrapText="1"/>
    </xf>
    <xf numFmtId="0" fontId="13" fillId="3" borderId="2" xfId="0"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3" borderId="6" xfId="0" applyFont="1" applyFill="1" applyBorder="1" applyAlignment="1">
      <alignment horizontal="right" vertical="center" wrapText="1"/>
    </xf>
    <xf numFmtId="0" fontId="8" fillId="3" borderId="0" xfId="0" applyFont="1" applyFill="1" applyAlignment="1">
      <alignment horizontal="left" vertical="center"/>
    </xf>
    <xf numFmtId="0" fontId="5" fillId="3" borderId="1" xfId="0" applyFont="1" applyFill="1" applyBorder="1" applyAlignment="1">
      <alignment horizontal="center" vertical="center" shrinkToFit="1"/>
    </xf>
    <xf numFmtId="176" fontId="5" fillId="2" borderId="1" xfId="1" applyNumberFormat="1" applyFont="1" applyFill="1" applyBorder="1" applyAlignment="1">
      <alignment horizontal="right" vertical="center"/>
    </xf>
    <xf numFmtId="0" fontId="5" fillId="4" borderId="1" xfId="0" applyFont="1" applyFill="1" applyBorder="1" applyAlignment="1" applyProtection="1">
      <alignment horizontal="center" vertical="center" shrinkToFit="1"/>
      <protection locked="0"/>
    </xf>
    <xf numFmtId="176" fontId="5" fillId="4" borderId="1" xfId="1" applyNumberFormat="1" applyFont="1" applyFill="1" applyBorder="1" applyAlignment="1" applyProtection="1">
      <alignment horizontal="right" vertical="center" shrinkToFit="1"/>
      <protection locked="0"/>
    </xf>
    <xf numFmtId="176" fontId="5" fillId="2" borderId="1" xfId="1" applyNumberFormat="1" applyFont="1" applyFill="1" applyBorder="1" applyAlignment="1">
      <alignment horizontal="right" vertical="center" shrinkToFit="1"/>
    </xf>
    <xf numFmtId="0" fontId="5" fillId="4" borderId="2" xfId="0" applyFont="1" applyFill="1" applyBorder="1" applyAlignment="1" applyProtection="1">
      <alignment horizontal="center" vertical="center" shrinkToFit="1"/>
      <protection locked="0"/>
    </xf>
    <xf numFmtId="0" fontId="5" fillId="3" borderId="9" xfId="0" applyFont="1" applyFill="1" applyBorder="1">
      <alignment vertical="center"/>
    </xf>
    <xf numFmtId="176" fontId="5" fillId="2" borderId="8" xfId="1" applyNumberFormat="1" applyFont="1" applyFill="1" applyBorder="1" applyAlignment="1">
      <alignment vertical="center"/>
    </xf>
    <xf numFmtId="0" fontId="5" fillId="3" borderId="2"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13" fillId="4" borderId="2" xfId="0" applyFont="1" applyFill="1" applyBorder="1" applyAlignment="1" applyProtection="1">
      <alignment horizontal="center" vertical="center" wrapText="1" shrinkToFit="1"/>
      <protection locked="0"/>
    </xf>
    <xf numFmtId="176" fontId="5" fillId="4" borderId="1" xfId="0" applyNumberFormat="1" applyFont="1" applyFill="1" applyBorder="1" applyAlignment="1" applyProtection="1">
      <alignment horizontal="right" vertical="center" shrinkToFit="1"/>
      <protection locked="0"/>
    </xf>
    <xf numFmtId="176" fontId="5" fillId="2" borderId="1" xfId="0" applyNumberFormat="1" applyFont="1" applyFill="1" applyBorder="1" applyAlignment="1">
      <alignment horizontal="right" vertical="center" shrinkToFit="1"/>
    </xf>
    <xf numFmtId="176" fontId="5" fillId="4" borderId="2" xfId="0" applyNumberFormat="1" applyFont="1" applyFill="1" applyBorder="1" applyAlignment="1" applyProtection="1">
      <alignment horizontal="center" vertical="center" shrinkToFit="1"/>
      <protection locked="0"/>
    </xf>
    <xf numFmtId="176" fontId="5" fillId="2" borderId="8" xfId="0" applyNumberFormat="1" applyFont="1" applyFill="1" applyBorder="1">
      <alignment vertical="center"/>
    </xf>
    <xf numFmtId="176" fontId="5" fillId="2" borderId="1" xfId="0" applyNumberFormat="1" applyFont="1" applyFill="1" applyBorder="1">
      <alignment vertical="center"/>
    </xf>
    <xf numFmtId="0" fontId="5"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176" fontId="5" fillId="4" borderId="2" xfId="0" applyNumberFormat="1" applyFont="1" applyFill="1" applyBorder="1" applyAlignment="1" applyProtection="1">
      <alignment vertical="center" shrinkToFit="1"/>
      <protection locked="0"/>
    </xf>
    <xf numFmtId="0" fontId="9" fillId="3" borderId="2" xfId="0" applyFont="1" applyFill="1" applyBorder="1">
      <alignment vertical="center"/>
    </xf>
    <xf numFmtId="0" fontId="10" fillId="3" borderId="1" xfId="0" applyFont="1" applyFill="1" applyBorder="1" applyAlignment="1">
      <alignment horizontal="center" vertical="center"/>
    </xf>
    <xf numFmtId="0" fontId="13" fillId="3" borderId="0" xfId="0" applyFont="1" applyFill="1" applyAlignment="1">
      <alignment horizontal="right" vertical="top"/>
    </xf>
    <xf numFmtId="0" fontId="9" fillId="3" borderId="0" xfId="0" applyFont="1" applyFill="1">
      <alignment vertical="center"/>
    </xf>
    <xf numFmtId="0" fontId="5" fillId="3" borderId="0" xfId="0" applyFont="1" applyFill="1" applyAlignment="1">
      <alignment vertical="top"/>
    </xf>
    <xf numFmtId="0" fontId="5" fillId="0" borderId="0" xfId="0" applyFont="1">
      <alignment vertical="center"/>
    </xf>
    <xf numFmtId="0" fontId="6" fillId="0" borderId="0" xfId="0" applyFont="1" applyAlignment="1">
      <alignment horizontal="left" vertical="center"/>
    </xf>
    <xf numFmtId="0" fontId="6"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3" fillId="3" borderId="11" xfId="0" applyFont="1" applyFill="1" applyBorder="1" applyAlignment="1">
      <alignment horizontal="right" vertical="center" wrapText="1"/>
    </xf>
    <xf numFmtId="176" fontId="5" fillId="3" borderId="1" xfId="1" applyNumberFormat="1" applyFont="1" applyFill="1" applyBorder="1" applyAlignment="1">
      <alignment horizontal="right" vertical="center" shrinkToFit="1"/>
    </xf>
    <xf numFmtId="0" fontId="5" fillId="4" borderId="2" xfId="0" applyFont="1" applyFill="1" applyBorder="1" applyAlignment="1">
      <alignment horizontal="center" vertical="center" shrinkToFit="1"/>
    </xf>
    <xf numFmtId="176" fontId="5" fillId="4" borderId="1" xfId="1" applyNumberFormat="1" applyFont="1" applyFill="1" applyBorder="1" applyAlignment="1">
      <alignment horizontal="right" vertical="center" shrinkToFit="1"/>
    </xf>
    <xf numFmtId="0" fontId="13" fillId="3" borderId="2" xfId="0" applyFont="1" applyFill="1" applyBorder="1" applyAlignment="1">
      <alignment horizontal="center" vertical="center" wrapText="1" shrinkToFit="1"/>
    </xf>
    <xf numFmtId="176" fontId="5" fillId="3" borderId="1" xfId="0" applyNumberFormat="1" applyFont="1" applyFill="1" applyBorder="1" applyAlignment="1">
      <alignment horizontal="right" vertical="center" shrinkToFit="1"/>
    </xf>
    <xf numFmtId="176" fontId="5" fillId="4" borderId="1" xfId="0" applyNumberFormat="1" applyFont="1" applyFill="1" applyBorder="1" applyAlignment="1">
      <alignment horizontal="right" vertical="center" shrinkToFit="1"/>
    </xf>
    <xf numFmtId="176" fontId="5" fillId="4" borderId="2" xfId="0" applyNumberFormat="1" applyFont="1" applyFill="1" applyBorder="1" applyAlignment="1">
      <alignment vertical="center" shrinkToFit="1"/>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176" fontId="5" fillId="0" borderId="1" xfId="1" applyNumberFormat="1" applyFont="1" applyFill="1" applyBorder="1" applyAlignment="1" applyProtection="1">
      <alignment horizontal="right" vertical="center" shrinkToFit="1"/>
      <protection locked="0"/>
    </xf>
    <xf numFmtId="0" fontId="5" fillId="0" borderId="2"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wrapText="1" shrinkToFit="1"/>
      <protection locked="0"/>
    </xf>
    <xf numFmtId="176" fontId="5" fillId="0" borderId="1" xfId="0" applyNumberFormat="1" applyFont="1" applyBorder="1" applyAlignment="1" applyProtection="1">
      <alignment horizontal="right" vertical="center" shrinkToFit="1"/>
      <protection locked="0"/>
    </xf>
    <xf numFmtId="176" fontId="5" fillId="0" borderId="2" xfId="0" applyNumberFormat="1" applyFont="1" applyBorder="1" applyAlignment="1" applyProtection="1">
      <alignment vertical="center" shrinkToFit="1"/>
      <protection locked="0"/>
    </xf>
    <xf numFmtId="177" fontId="5" fillId="0" borderId="0" xfId="0" applyNumberFormat="1" applyFont="1">
      <alignment vertical="center"/>
    </xf>
    <xf numFmtId="0" fontId="5" fillId="0" borderId="0" xfId="0" applyFont="1" applyAlignment="1">
      <alignment vertical="center" wrapText="1"/>
    </xf>
    <xf numFmtId="0" fontId="5" fillId="0" borderId="11" xfId="0" applyFont="1" applyBorder="1" applyAlignment="1">
      <alignment vertical="center" wrapText="1"/>
    </xf>
    <xf numFmtId="0" fontId="10" fillId="3" borderId="9" xfId="0" applyFont="1" applyFill="1" applyBorder="1" applyAlignment="1">
      <alignment horizontal="center" vertical="center"/>
    </xf>
    <xf numFmtId="58" fontId="5" fillId="0" borderId="1" xfId="0" applyNumberFormat="1" applyFont="1" applyBorder="1" applyAlignment="1" applyProtection="1">
      <alignment horizontal="center" vertical="center" shrinkToFit="1"/>
      <protection locked="0"/>
    </xf>
    <xf numFmtId="58" fontId="5" fillId="0" borderId="2" xfId="0" applyNumberFormat="1" applyFont="1" applyBorder="1" applyAlignment="1" applyProtection="1">
      <alignment horizontal="center" vertical="center" shrinkToFit="1"/>
      <protection locked="0"/>
    </xf>
    <xf numFmtId="58" fontId="5" fillId="3" borderId="1" xfId="0" applyNumberFormat="1" applyFont="1" applyFill="1" applyBorder="1" applyAlignment="1">
      <alignment horizontal="center" vertical="center" shrinkToFit="1"/>
    </xf>
    <xf numFmtId="58" fontId="5" fillId="4" borderId="2" xfId="0" applyNumberFormat="1" applyFont="1" applyFill="1" applyBorder="1" applyAlignment="1">
      <alignment horizontal="center" vertical="center" shrinkToFit="1"/>
    </xf>
    <xf numFmtId="58" fontId="5" fillId="4" borderId="1" xfId="0" applyNumberFormat="1" applyFont="1" applyFill="1" applyBorder="1" applyAlignment="1" applyProtection="1">
      <alignment horizontal="center" vertical="center" shrinkToFit="1"/>
      <protection locked="0"/>
    </xf>
    <xf numFmtId="58" fontId="5" fillId="4" borderId="2"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0" borderId="2" xfId="0" applyNumberFormat="1" applyFont="1" applyBorder="1" applyAlignment="1">
      <alignment horizontal="center" vertical="center" shrinkToFit="1"/>
    </xf>
    <xf numFmtId="178" fontId="5" fillId="4" borderId="2" xfId="0" applyNumberFormat="1" applyFont="1" applyFill="1" applyBorder="1" applyAlignment="1">
      <alignment horizontal="center" vertical="center" shrinkToFit="1"/>
    </xf>
    <xf numFmtId="178" fontId="5" fillId="4" borderId="2" xfId="0" applyNumberFormat="1" applyFont="1" applyFill="1" applyBorder="1" applyAlignment="1" applyProtection="1">
      <alignment horizontal="center" vertical="center" shrinkToFit="1"/>
      <protection locked="0"/>
    </xf>
    <xf numFmtId="178" fontId="5" fillId="3" borderId="1" xfId="0" applyNumberFormat="1" applyFont="1" applyFill="1" applyBorder="1" applyAlignment="1">
      <alignment horizontal="center" vertical="center" shrinkToFit="1"/>
    </xf>
    <xf numFmtId="178" fontId="5" fillId="4" borderId="1" xfId="0" applyNumberFormat="1" applyFont="1" applyFill="1" applyBorder="1" applyAlignment="1" applyProtection="1">
      <alignment horizontal="center" vertical="center" shrinkToFit="1"/>
      <protection locked="0"/>
    </xf>
    <xf numFmtId="176" fontId="5" fillId="0" borderId="2" xfId="0" applyNumberFormat="1" applyFont="1" applyBorder="1" applyAlignment="1" applyProtection="1">
      <alignment horizontal="right" vertical="center" shrinkToFit="1"/>
      <protection locked="0"/>
    </xf>
    <xf numFmtId="0" fontId="0" fillId="0" borderId="0" xfId="0" applyAlignment="1">
      <alignment horizontal="right" vertical="center"/>
    </xf>
    <xf numFmtId="0" fontId="21" fillId="3" borderId="0" xfId="0" applyFont="1" applyFill="1">
      <alignment vertical="center"/>
    </xf>
    <xf numFmtId="179" fontId="6" fillId="2" borderId="1" xfId="0" applyNumberFormat="1" applyFont="1" applyFill="1" applyBorder="1" applyAlignment="1">
      <alignment horizontal="center" vertical="center"/>
    </xf>
    <xf numFmtId="176" fontId="9" fillId="0" borderId="10" xfId="0" applyNumberFormat="1" applyFont="1" applyBorder="1" applyAlignment="1" applyProtection="1">
      <alignment horizontal="right" vertical="center" shrinkToFit="1"/>
      <protection locked="0"/>
    </xf>
    <xf numFmtId="176" fontId="9" fillId="0" borderId="1" xfId="0" applyNumberFormat="1" applyFont="1" applyBorder="1" applyAlignment="1" applyProtection="1">
      <alignment horizontal="right" vertical="center" shrinkToFit="1"/>
      <protection locked="0"/>
    </xf>
    <xf numFmtId="0" fontId="6" fillId="0" borderId="0" xfId="0" applyFont="1" applyAlignment="1">
      <alignment horizontal="center" vertical="center"/>
    </xf>
    <xf numFmtId="0" fontId="6" fillId="2" borderId="16" xfId="0" applyFont="1" applyFill="1" applyBorder="1" applyAlignment="1">
      <alignment horizontal="center" vertical="center"/>
    </xf>
    <xf numFmtId="0" fontId="13" fillId="3" borderId="0" xfId="0" applyFont="1" applyFill="1" applyAlignment="1">
      <alignment horizontal="left" vertical="top"/>
    </xf>
    <xf numFmtId="176" fontId="5" fillId="2" borderId="1" xfId="1" applyNumberFormat="1" applyFont="1" applyFill="1" applyBorder="1" applyAlignment="1">
      <alignment horizontal="center" vertical="center" shrinkToFit="1"/>
    </xf>
    <xf numFmtId="0" fontId="5" fillId="3" borderId="0" xfId="0" applyFont="1" applyFill="1" applyAlignment="1">
      <alignment horizontal="center" vertical="center" shrinkToFit="1"/>
    </xf>
    <xf numFmtId="176" fontId="5" fillId="3" borderId="0" xfId="0" applyNumberFormat="1" applyFont="1" applyFill="1" applyAlignment="1">
      <alignment horizontal="right" vertical="center" shrinkToFit="1"/>
    </xf>
    <xf numFmtId="176" fontId="5" fillId="3" borderId="0" xfId="0" applyNumberFormat="1" applyFont="1" applyFill="1">
      <alignment vertical="center"/>
    </xf>
    <xf numFmtId="58" fontId="13" fillId="4" borderId="10" xfId="0" applyNumberFormat="1"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58" fontId="13" fillId="4" borderId="7" xfId="0" applyNumberFormat="1" applyFont="1" applyFill="1" applyBorder="1" applyAlignment="1" applyProtection="1">
      <alignment horizontal="center" vertical="center"/>
      <protection locked="0"/>
    </xf>
    <xf numFmtId="0" fontId="8" fillId="3" borderId="0" xfId="0" applyFont="1" applyFill="1" applyAlignment="1">
      <alignment horizontal="left" vertical="center"/>
    </xf>
    <xf numFmtId="0" fontId="13" fillId="3" borderId="3" xfId="0" applyFont="1" applyFill="1" applyBorder="1" applyAlignment="1">
      <alignment horizontal="left" vertical="top" wrapText="1"/>
    </xf>
    <xf numFmtId="0" fontId="13" fillId="3" borderId="3" xfId="0" applyFont="1" applyFill="1" applyBorder="1" applyAlignment="1">
      <alignment horizontal="left" vertical="top"/>
    </xf>
    <xf numFmtId="0" fontId="13" fillId="3" borderId="0" xfId="0" applyFont="1" applyFill="1" applyAlignment="1">
      <alignment horizontal="left" vertical="top"/>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9" fillId="3" borderId="0" xfId="0" applyFont="1" applyFill="1" applyAlignment="1">
      <alignment horizontal="left" vertical="top" wrapText="1"/>
    </xf>
    <xf numFmtId="0" fontId="13" fillId="3" borderId="0" xfId="0" applyFont="1" applyFill="1" applyAlignment="1">
      <alignment horizontal="left" vertical="top" wrapText="1"/>
    </xf>
    <xf numFmtId="0" fontId="10" fillId="3" borderId="1" xfId="0" applyFont="1" applyFill="1" applyBorder="1" applyAlignment="1">
      <alignment horizontal="center" vertical="center"/>
    </xf>
    <xf numFmtId="0" fontId="5" fillId="2" borderId="2" xfId="0" applyFont="1" applyFill="1" applyBorder="1" applyAlignment="1">
      <alignment horizontal="center" vertical="center"/>
    </xf>
    <xf numFmtId="58" fontId="13" fillId="3" borderId="7" xfId="0"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58" fontId="13" fillId="3" borderId="7" xfId="0" applyNumberFormat="1" applyFont="1" applyFill="1" applyBorder="1" applyAlignment="1">
      <alignment horizontal="center" vertical="center"/>
    </xf>
    <xf numFmtId="0" fontId="13" fillId="3" borderId="8" xfId="0" applyFont="1" applyFill="1" applyBorder="1" applyAlignment="1">
      <alignment horizontal="center" vertical="center"/>
    </xf>
    <xf numFmtId="0" fontId="6" fillId="3" borderId="0" xfId="0" applyFont="1" applyFill="1" applyAlignment="1">
      <alignment horizontal="right" vertical="center"/>
    </xf>
    <xf numFmtId="0" fontId="5" fillId="3" borderId="4" xfId="0" applyFont="1" applyFill="1" applyBorder="1" applyAlignment="1">
      <alignment horizontal="right" vertical="center"/>
    </xf>
    <xf numFmtId="0" fontId="8" fillId="3" borderId="1" xfId="0" applyFont="1" applyFill="1" applyBorder="1" applyAlignment="1">
      <alignment horizontal="center" vertical="center" shrinkToFit="1"/>
    </xf>
    <xf numFmtId="0" fontId="6" fillId="3" borderId="1" xfId="0" applyFont="1" applyFill="1" applyBorder="1" applyAlignment="1">
      <alignment horizontal="left" vertical="center" shrinkToFit="1"/>
    </xf>
    <xf numFmtId="0" fontId="6" fillId="3" borderId="1" xfId="0" applyFont="1" applyFill="1" applyBorder="1" applyAlignment="1">
      <alignment horizontal="left" vertical="center"/>
    </xf>
    <xf numFmtId="0" fontId="7" fillId="3" borderId="0" xfId="0" applyFont="1" applyFill="1" applyAlignment="1">
      <alignment horizontal="center" vertical="center"/>
    </xf>
    <xf numFmtId="0" fontId="8" fillId="3" borderId="7"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6" fillId="3" borderId="10" xfId="0" applyFont="1" applyFill="1" applyBorder="1" applyAlignment="1">
      <alignment horizontal="left" vertical="center" shrinkToFit="1"/>
    </xf>
    <xf numFmtId="0" fontId="6" fillId="3" borderId="8" xfId="0" applyFont="1" applyFill="1" applyBorder="1" applyAlignment="1">
      <alignment horizontal="left" vertical="center" shrinkToFit="1"/>
    </xf>
    <xf numFmtId="178" fontId="6" fillId="3" borderId="7" xfId="0" applyNumberFormat="1" applyFont="1" applyFill="1" applyBorder="1" applyAlignment="1">
      <alignment horizontal="left" vertical="center"/>
    </xf>
    <xf numFmtId="178" fontId="6" fillId="3" borderId="10" xfId="0" applyNumberFormat="1" applyFont="1" applyFill="1" applyBorder="1" applyAlignment="1">
      <alignment horizontal="left" vertical="center"/>
    </xf>
    <xf numFmtId="178" fontId="6" fillId="3" borderId="8" xfId="0" applyNumberFormat="1" applyFont="1" applyFill="1" applyBorder="1" applyAlignment="1">
      <alignment horizontal="left" vertical="center"/>
    </xf>
    <xf numFmtId="0" fontId="5" fillId="3" borderId="2" xfId="0" applyFont="1" applyFill="1" applyBorder="1" applyAlignment="1">
      <alignment horizontal="center" vertical="center" wrapText="1" shrinkToFit="1"/>
    </xf>
    <xf numFmtId="0" fontId="5" fillId="3" borderId="2" xfId="0" applyFont="1" applyFill="1" applyBorder="1" applyAlignment="1">
      <alignment horizontal="center" vertical="center" shrinkToFit="1"/>
    </xf>
    <xf numFmtId="0" fontId="6" fillId="3" borderId="1" xfId="0"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7" xfId="0" applyFont="1" applyFill="1" applyBorder="1" applyAlignment="1">
      <alignment horizontal="center" vertical="center"/>
    </xf>
    <xf numFmtId="0" fontId="5" fillId="3" borderId="0" xfId="0" applyFont="1" applyFill="1" applyAlignment="1">
      <alignment horizontal="lef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177" fontId="9" fillId="0" borderId="7" xfId="0" applyNumberFormat="1" applyFont="1" applyBorder="1" applyAlignment="1" applyProtection="1">
      <alignment horizontal="center" vertical="center" shrinkToFit="1"/>
      <protection locked="0"/>
    </xf>
    <xf numFmtId="177" fontId="9" fillId="0" borderId="10" xfId="0" applyNumberFormat="1" applyFont="1" applyBorder="1" applyAlignment="1" applyProtection="1">
      <alignment horizontal="center" vertical="center" shrinkToFit="1"/>
      <protection locked="0"/>
    </xf>
    <xf numFmtId="177" fontId="9" fillId="0" borderId="8" xfId="0" applyNumberFormat="1" applyFont="1" applyBorder="1" applyAlignment="1" applyProtection="1">
      <alignment horizontal="center" vertical="center" shrinkToFit="1"/>
      <protection locked="0"/>
    </xf>
    <xf numFmtId="176" fontId="9" fillId="0" borderId="7" xfId="0" applyNumberFormat="1" applyFont="1" applyBorder="1" applyAlignment="1" applyProtection="1">
      <alignment horizontal="right" vertical="center" shrinkToFit="1"/>
      <protection locked="0"/>
    </xf>
    <xf numFmtId="176" fontId="9" fillId="0" borderId="10" xfId="0" applyNumberFormat="1" applyFont="1" applyBorder="1" applyAlignment="1" applyProtection="1">
      <alignment horizontal="right" vertical="center" shrinkToFit="1"/>
      <protection locked="0"/>
    </xf>
    <xf numFmtId="1" fontId="5" fillId="2" borderId="7" xfId="0" applyNumberFormat="1" applyFont="1" applyFill="1" applyBorder="1" applyAlignment="1">
      <alignment horizontal="center" vertical="center"/>
    </xf>
    <xf numFmtId="1" fontId="5" fillId="2" borderId="10"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76" fontId="9" fillId="2" borderId="1" xfId="0" applyNumberFormat="1" applyFont="1" applyFill="1" applyBorder="1" applyAlignment="1">
      <alignment horizontal="right" vertical="center" shrinkToFit="1"/>
    </xf>
    <xf numFmtId="176" fontId="9" fillId="0" borderId="8" xfId="0" applyNumberFormat="1" applyFont="1" applyBorder="1" applyAlignment="1" applyProtection="1">
      <alignment horizontal="right" vertical="center" shrinkToFit="1"/>
      <protection locked="0"/>
    </xf>
    <xf numFmtId="0" fontId="15" fillId="0" borderId="0" xfId="0" applyFont="1" applyAlignment="1">
      <alignment horizontal="left" vertical="center"/>
    </xf>
    <xf numFmtId="0" fontId="15" fillId="0" borderId="1" xfId="0" applyFont="1" applyBorder="1" applyAlignment="1">
      <alignment horizontal="center" vertical="center"/>
    </xf>
    <xf numFmtId="178" fontId="15" fillId="2" borderId="1" xfId="0" applyNumberFormat="1" applyFont="1" applyFill="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7" fontId="5" fillId="0" borderId="12" xfId="0" applyNumberFormat="1" applyFont="1" applyBorder="1" applyAlignment="1">
      <alignment horizontal="center" vertical="center" shrinkToFit="1"/>
    </xf>
    <xf numFmtId="177" fontId="5" fillId="0" borderId="3" xfId="0" applyNumberFormat="1" applyFont="1" applyBorder="1" applyAlignment="1">
      <alignment horizontal="center" vertical="center" shrinkToFit="1"/>
    </xf>
    <xf numFmtId="177" fontId="5" fillId="0" borderId="13" xfId="0" applyNumberFormat="1" applyFont="1" applyBorder="1" applyAlignment="1">
      <alignment horizontal="center" vertical="center" shrinkToFit="1"/>
    </xf>
    <xf numFmtId="177" fontId="5" fillId="0" borderId="14" xfId="0" applyNumberFormat="1" applyFont="1" applyBorder="1" applyAlignment="1">
      <alignment horizontal="center" vertical="center" shrinkToFit="1"/>
    </xf>
    <xf numFmtId="177" fontId="5" fillId="0" borderId="4" xfId="0" applyNumberFormat="1" applyFont="1" applyBorder="1" applyAlignment="1">
      <alignment horizontal="center" vertical="center" shrinkToFit="1"/>
    </xf>
    <xf numFmtId="177" fontId="5" fillId="0" borderId="15" xfId="0" applyNumberFormat="1" applyFont="1" applyBorder="1" applyAlignment="1">
      <alignment horizontal="center" vertical="center" shrinkToFit="1"/>
    </xf>
    <xf numFmtId="177"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177" fontId="5" fillId="0" borderId="2" xfId="0" applyNumberFormat="1" applyFont="1" applyBorder="1" applyAlignment="1">
      <alignment horizontal="center" vertical="center"/>
    </xf>
    <xf numFmtId="177" fontId="5" fillId="0" borderId="6" xfId="0" applyNumberFormat="1" applyFont="1" applyBorder="1" applyAlignment="1">
      <alignment horizontal="center" vertical="center"/>
    </xf>
    <xf numFmtId="1" fontId="6" fillId="2" borderId="8" xfId="0" applyNumberFormat="1" applyFont="1" applyFill="1" applyBorder="1" applyAlignment="1">
      <alignment horizontal="center"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right" vertical="center"/>
    </xf>
    <xf numFmtId="58" fontId="13" fillId="0" borderId="10" xfId="0" applyNumberFormat="1" applyFont="1" applyBorder="1" applyAlignment="1" applyProtection="1">
      <alignment horizontal="center" vertical="center"/>
      <protection locked="0"/>
    </xf>
    <xf numFmtId="58" fontId="13" fillId="0" borderId="8" xfId="0" applyNumberFormat="1" applyFont="1" applyBorder="1" applyAlignment="1" applyProtection="1">
      <alignment horizontal="center" vertical="center"/>
      <protection locked="0"/>
    </xf>
    <xf numFmtId="58" fontId="13" fillId="0" borderId="7"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protection locked="0"/>
    </xf>
    <xf numFmtId="178" fontId="6" fillId="0" borderId="7" xfId="0" applyNumberFormat="1" applyFont="1" applyBorder="1" applyAlignment="1">
      <alignment horizontal="left" vertical="center"/>
    </xf>
    <xf numFmtId="178" fontId="6" fillId="0" borderId="10" xfId="0" applyNumberFormat="1" applyFont="1" applyBorder="1" applyAlignment="1">
      <alignment horizontal="left" vertical="center"/>
    </xf>
    <xf numFmtId="178" fontId="6" fillId="0" borderId="8" xfId="0" applyNumberFormat="1" applyFont="1" applyBorder="1" applyAlignment="1">
      <alignment horizontal="left" vertical="center"/>
    </xf>
    <xf numFmtId="0" fontId="6" fillId="0" borderId="1" xfId="0" applyFont="1" applyBorder="1" applyAlignment="1" applyProtection="1">
      <alignment horizontal="center" vertical="center"/>
      <protection locked="0"/>
    </xf>
    <xf numFmtId="0" fontId="6" fillId="0" borderId="7"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178" fontId="15" fillId="2" borderId="1" xfId="0" applyNumberFormat="1" applyFont="1" applyFill="1" applyBorder="1" applyAlignment="1">
      <alignment horizontal="center" vertical="center"/>
    </xf>
    <xf numFmtId="0" fontId="6" fillId="0" borderId="0" xfId="0" applyFont="1" applyAlignment="1">
      <alignment horizontal="center" vertical="center"/>
    </xf>
    <xf numFmtId="176" fontId="15" fillId="2" borderId="1" xfId="0" applyNumberFormat="1" applyFont="1" applyFill="1" applyBorder="1" applyAlignment="1">
      <alignment vertical="center"/>
    </xf>
  </cellXfs>
  <cellStyles count="2">
    <cellStyle name="桁区切り" xfId="1" builtinId="6"/>
    <cellStyle name="標準" xfId="0" builtinId="0"/>
  </cellStyles>
  <dxfs count="11">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1184413</xdr:colOff>
      <xdr:row>9</xdr:row>
      <xdr:rowOff>165653</xdr:rowOff>
    </xdr:from>
    <xdr:to>
      <xdr:col>3</xdr:col>
      <xdr:colOff>1250673</xdr:colOff>
      <xdr:row>11</xdr:row>
      <xdr:rowOff>8282</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H="1">
          <a:off x="2824370" y="2592457"/>
          <a:ext cx="66260" cy="513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198783</xdr:colOff>
      <xdr:row>9</xdr:row>
      <xdr:rowOff>173935</xdr:rowOff>
    </xdr:from>
    <xdr:to>
      <xdr:col>4</xdr:col>
      <xdr:colOff>314739</xdr:colOff>
      <xdr:row>11</xdr:row>
      <xdr:rowOff>8282</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180522" y="2600739"/>
          <a:ext cx="115956" cy="5052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902804</xdr:colOff>
      <xdr:row>28</xdr:row>
      <xdr:rowOff>173935</xdr:rowOff>
    </xdr:from>
    <xdr:to>
      <xdr:col>3</xdr:col>
      <xdr:colOff>969064</xdr:colOff>
      <xdr:row>30</xdr:row>
      <xdr:rowOff>314737</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2542761" y="5864087"/>
          <a:ext cx="66260" cy="5135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99391</xdr:colOff>
      <xdr:row>41</xdr:row>
      <xdr:rowOff>0</xdr:rowOff>
    </xdr:from>
    <xdr:to>
      <xdr:col>28</xdr:col>
      <xdr:colOff>223630</xdr:colOff>
      <xdr:row>45</xdr:row>
      <xdr:rowOff>74543</xdr:rowOff>
    </xdr:to>
    <xdr:sp macro="" textlink="">
      <xdr:nvSpPr>
        <xdr:cNvPr id="2" name="テキスト ボックス 1">
          <a:extLst>
            <a:ext uri="{FF2B5EF4-FFF2-40B4-BE49-F238E27FC236}">
              <a16:creationId xmlns:a16="http://schemas.microsoft.com/office/drawing/2014/main" id="{3F0D4E6E-65A2-4279-BA36-DE7147F86DF5}"/>
            </a:ext>
          </a:extLst>
        </xdr:cNvPr>
        <xdr:cNvSpPr txBox="1"/>
      </xdr:nvSpPr>
      <xdr:spPr>
        <a:xfrm>
          <a:off x="5757241" y="5048250"/>
          <a:ext cx="2610264" cy="102704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latin typeface="游ゴシック" panose="020B0400000000000000" pitchFamily="50" charset="-128"/>
              <a:ea typeface="游ゴシック" panose="020B0400000000000000" pitchFamily="50" charset="-128"/>
            </a:rPr>
            <a:t>黄色のセルを埋めてください。</a:t>
          </a:r>
          <a:endParaRPr kumimoji="1" lang="en-US" altLang="ja-JP" sz="1200" b="1">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99391</xdr:colOff>
      <xdr:row>41</xdr:row>
      <xdr:rowOff>0</xdr:rowOff>
    </xdr:from>
    <xdr:to>
      <xdr:col>28</xdr:col>
      <xdr:colOff>223630</xdr:colOff>
      <xdr:row>45</xdr:row>
      <xdr:rowOff>74543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06717" y="2691848"/>
          <a:ext cx="2584174" cy="7702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latin typeface="游ゴシック" panose="020B0400000000000000" pitchFamily="50" charset="-128"/>
              <a:ea typeface="游ゴシック" panose="020B0400000000000000" pitchFamily="50" charset="-128"/>
            </a:rPr>
            <a:t>黄色のセルを埋めてください。</a:t>
          </a:r>
          <a:endParaRPr kumimoji="1" lang="en-US" altLang="ja-JP" sz="1200" b="1">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87"/>
  <sheetViews>
    <sheetView view="pageBreakPreview" zoomScaleSheetLayoutView="100" workbookViewId="0"/>
  </sheetViews>
  <sheetFormatPr defaultColWidth="9" defaultRowHeight="18.75"/>
  <cols>
    <col min="1" max="1" width="3.7109375" style="1" customWidth="1"/>
    <col min="2" max="2" width="4.5703125" style="1" customWidth="1"/>
    <col min="3" max="7" width="18" style="1" customWidth="1"/>
    <col min="8" max="9" width="17.5703125" style="1" customWidth="1"/>
    <col min="10" max="10" width="8" style="1" customWidth="1"/>
    <col min="11" max="11" width="12.42578125" style="1" customWidth="1"/>
    <col min="12" max="16384" width="9" style="1"/>
  </cols>
  <sheetData>
    <row r="1" spans="1:11" ht="20.25" customHeight="1">
      <c r="H1" s="105" t="s">
        <v>0</v>
      </c>
      <c r="I1" s="105"/>
      <c r="J1" s="105"/>
    </row>
    <row r="2" spans="1:11" ht="26.25" customHeight="1">
      <c r="A2" s="110" t="s">
        <v>1</v>
      </c>
      <c r="B2" s="110"/>
      <c r="C2" s="110"/>
      <c r="D2" s="110"/>
      <c r="E2" s="110"/>
      <c r="F2" s="110"/>
      <c r="G2" s="110"/>
      <c r="H2" s="110"/>
      <c r="I2" s="110"/>
      <c r="J2" s="110"/>
      <c r="K2" s="3"/>
    </row>
    <row r="3" spans="1:11" ht="6" customHeight="1">
      <c r="C3" s="2"/>
      <c r="D3" s="2"/>
      <c r="E3" s="2"/>
      <c r="F3" s="2"/>
      <c r="G3" s="2"/>
      <c r="H3" s="2"/>
      <c r="I3" s="2"/>
      <c r="J3" s="3"/>
      <c r="K3" s="3"/>
    </row>
    <row r="4" spans="1:11" ht="18" customHeight="1">
      <c r="H4" s="106" t="s">
        <v>2</v>
      </c>
      <c r="I4" s="106"/>
      <c r="J4" s="106"/>
    </row>
    <row r="5" spans="1:11" ht="33" customHeight="1">
      <c r="A5" s="107" t="s">
        <v>3</v>
      </c>
      <c r="B5" s="107"/>
      <c r="C5" s="107"/>
      <c r="D5" s="108" t="s">
        <v>4</v>
      </c>
      <c r="E5" s="108"/>
      <c r="F5" s="108"/>
      <c r="G5" s="108"/>
      <c r="H5" s="108"/>
      <c r="I5" s="108"/>
      <c r="J5" s="108"/>
    </row>
    <row r="6" spans="1:11" ht="33" customHeight="1">
      <c r="A6" s="111" t="s">
        <v>5</v>
      </c>
      <c r="B6" s="112"/>
      <c r="C6" s="113"/>
      <c r="D6" s="114" t="s">
        <v>6</v>
      </c>
      <c r="E6" s="115"/>
      <c r="F6" s="115"/>
      <c r="G6" s="115"/>
      <c r="H6" s="115"/>
      <c r="I6" s="115"/>
      <c r="J6" s="116"/>
    </row>
    <row r="7" spans="1:11" ht="33" customHeight="1">
      <c r="A7" s="107" t="s">
        <v>7</v>
      </c>
      <c r="B7" s="107"/>
      <c r="C7" s="107"/>
      <c r="D7" s="109" t="s">
        <v>8</v>
      </c>
      <c r="E7" s="109"/>
      <c r="F7" s="109"/>
      <c r="G7" s="109"/>
      <c r="H7" s="109"/>
      <c r="I7" s="109"/>
      <c r="J7" s="109"/>
    </row>
    <row r="8" spans="1:11" ht="33.75" customHeight="1">
      <c r="A8" s="107" t="s">
        <v>9</v>
      </c>
      <c r="B8" s="107"/>
      <c r="C8" s="107"/>
      <c r="D8" s="117">
        <v>45778</v>
      </c>
      <c r="E8" s="118"/>
      <c r="F8" s="118"/>
      <c r="G8" s="118"/>
      <c r="H8" s="118"/>
      <c r="I8" s="118"/>
      <c r="J8" s="119"/>
    </row>
    <row r="9" spans="1:11" ht="14.25" customHeight="1"/>
    <row r="10" spans="1:11" ht="22.5" customHeight="1">
      <c r="A10" s="91" t="s">
        <v>10</v>
      </c>
      <c r="B10" s="91"/>
      <c r="C10" s="91"/>
    </row>
    <row r="11" spans="1:11" ht="34.5" customHeight="1">
      <c r="C11" s="4" t="s">
        <v>11</v>
      </c>
      <c r="D11" s="5" t="s">
        <v>12</v>
      </c>
      <c r="E11" s="120" t="s">
        <v>13</v>
      </c>
      <c r="F11" s="121"/>
      <c r="G11" s="6" t="s">
        <v>14</v>
      </c>
      <c r="H11" s="7" t="s">
        <v>15</v>
      </c>
      <c r="I11" s="7" t="s">
        <v>16</v>
      </c>
    </row>
    <row r="12" spans="1:11" ht="30" customHeight="1">
      <c r="C12" s="41">
        <v>15</v>
      </c>
      <c r="D12" s="41">
        <v>10</v>
      </c>
      <c r="E12" s="122">
        <v>3</v>
      </c>
      <c r="F12" s="122"/>
      <c r="G12" s="78">
        <f>E12/D12</f>
        <v>0.3</v>
      </c>
      <c r="H12" s="8" t="str">
        <f>IF(G12&gt;=8%,"100％","50％")</f>
        <v>100％</v>
      </c>
      <c r="I12" s="84">
        <v>15000000</v>
      </c>
    </row>
    <row r="13" spans="1:11" ht="42.75" customHeight="1">
      <c r="C13" s="125" t="s">
        <v>17</v>
      </c>
      <c r="D13" s="125"/>
      <c r="E13" s="125"/>
      <c r="F13" s="125"/>
      <c r="G13" s="125"/>
      <c r="H13" s="125"/>
      <c r="I13" s="125"/>
      <c r="J13" s="125"/>
    </row>
    <row r="14" spans="1:11" ht="8.25" customHeight="1">
      <c r="C14" s="9"/>
      <c r="D14" s="9"/>
      <c r="E14" s="10"/>
      <c r="F14" s="10"/>
      <c r="G14" s="10"/>
      <c r="H14" s="10"/>
      <c r="I14" s="10"/>
    </row>
    <row r="15" spans="1:11" ht="30" customHeight="1">
      <c r="C15" s="42" t="s">
        <v>18</v>
      </c>
      <c r="D15" s="126" t="s">
        <v>19</v>
      </c>
      <c r="E15" s="127"/>
      <c r="F15" s="128" t="s">
        <v>20</v>
      </c>
      <c r="G15" s="129"/>
    </row>
    <row r="16" spans="1:11" ht="24.75" customHeight="1">
      <c r="C16" s="12" t="s">
        <v>21</v>
      </c>
      <c r="D16" s="123" t="s">
        <v>22</v>
      </c>
      <c r="E16" s="102"/>
      <c r="F16" s="124" t="s">
        <v>23</v>
      </c>
      <c r="G16" s="104"/>
    </row>
    <row r="17" spans="1:7" ht="24.75" customHeight="1">
      <c r="C17" s="12" t="s">
        <v>24</v>
      </c>
      <c r="D17" s="123" t="s">
        <v>25</v>
      </c>
      <c r="E17" s="102"/>
      <c r="F17" s="124" t="s">
        <v>26</v>
      </c>
      <c r="G17" s="104"/>
    </row>
    <row r="18" spans="1:7" ht="24.75" customHeight="1">
      <c r="C18" s="12" t="s">
        <v>27</v>
      </c>
      <c r="D18" s="101">
        <v>43922</v>
      </c>
      <c r="E18" s="102"/>
      <c r="F18" s="103">
        <v>45901</v>
      </c>
      <c r="G18" s="104"/>
    </row>
    <row r="19" spans="1:7" ht="24.75" customHeight="1">
      <c r="C19" s="43" t="s">
        <v>28</v>
      </c>
      <c r="D19" s="90"/>
      <c r="E19" s="89"/>
      <c r="F19" s="90"/>
      <c r="G19" s="89"/>
    </row>
    <row r="20" spans="1:7" ht="24.75" customHeight="1">
      <c r="C20" s="12" t="s">
        <v>29</v>
      </c>
      <c r="D20" s="88"/>
      <c r="E20" s="89"/>
      <c r="F20" s="90"/>
      <c r="G20" s="89"/>
    </row>
    <row r="21" spans="1:7" ht="24.75" customHeight="1">
      <c r="C21" s="12" t="s">
        <v>30</v>
      </c>
      <c r="D21" s="88"/>
      <c r="E21" s="89"/>
      <c r="F21" s="90"/>
      <c r="G21" s="89"/>
    </row>
    <row r="22" spans="1:7" ht="24.75" customHeight="1">
      <c r="C22" s="12" t="s">
        <v>31</v>
      </c>
      <c r="D22" s="88"/>
      <c r="E22" s="89"/>
      <c r="F22" s="90"/>
      <c r="G22" s="89"/>
    </row>
    <row r="23" spans="1:7" ht="24.75" customHeight="1">
      <c r="C23" s="12" t="s">
        <v>32</v>
      </c>
      <c r="D23" s="88"/>
      <c r="E23" s="89"/>
      <c r="F23" s="90"/>
      <c r="G23" s="89"/>
    </row>
    <row r="24" spans="1:7" ht="24.75" customHeight="1">
      <c r="C24" s="12" t="s">
        <v>33</v>
      </c>
      <c r="D24" s="88"/>
      <c r="E24" s="89"/>
      <c r="F24" s="90"/>
      <c r="G24" s="89"/>
    </row>
    <row r="25" spans="1:7" ht="24.75" customHeight="1">
      <c r="C25" s="13" t="s">
        <v>34</v>
      </c>
      <c r="D25" s="88"/>
      <c r="E25" s="89"/>
      <c r="F25" s="90"/>
      <c r="G25" s="89"/>
    </row>
    <row r="26" spans="1:7" ht="4.5" customHeight="1"/>
    <row r="27" spans="1:7" ht="8.25" customHeight="1"/>
    <row r="28" spans="1:7" ht="20.25" customHeight="1">
      <c r="A28" s="91" t="s">
        <v>35</v>
      </c>
      <c r="B28" s="91"/>
      <c r="C28" s="91"/>
    </row>
    <row r="29" spans="1:7" ht="20.25" customHeight="1">
      <c r="A29" s="91" t="s">
        <v>36</v>
      </c>
      <c r="B29" s="91"/>
      <c r="C29" s="91"/>
    </row>
    <row r="30" spans="1:7" ht="9" customHeight="1">
      <c r="A30" s="14"/>
      <c r="B30" s="14"/>
      <c r="C30" s="14"/>
    </row>
    <row r="31" spans="1:7" ht="24.75" customHeight="1">
      <c r="C31" s="15" t="s">
        <v>37</v>
      </c>
      <c r="D31" s="15" t="s">
        <v>38</v>
      </c>
      <c r="E31" s="7" t="s">
        <v>39</v>
      </c>
      <c r="F31" s="7" t="s">
        <v>40</v>
      </c>
    </row>
    <row r="32" spans="1:7" ht="24.75" customHeight="1">
      <c r="C32" s="31">
        <v>20</v>
      </c>
      <c r="D32" s="31">
        <v>25</v>
      </c>
      <c r="E32" s="16">
        <f>'別紙　算出書 (記載例)'!$AM$40</f>
        <v>1687820</v>
      </c>
      <c r="F32" s="16">
        <f>E32*H12</f>
        <v>1687820</v>
      </c>
    </row>
    <row r="33" spans="1:9" ht="28.5" customHeight="1">
      <c r="C33" s="98" t="s">
        <v>41</v>
      </c>
      <c r="D33" s="94"/>
      <c r="E33" s="94"/>
      <c r="F33" s="94"/>
      <c r="G33" s="94"/>
      <c r="H33" s="94"/>
      <c r="I33" s="83"/>
    </row>
    <row r="34" spans="1:9" ht="10.5" customHeight="1"/>
    <row r="35" spans="1:9" ht="22.5" customHeight="1">
      <c r="A35" s="91" t="s">
        <v>42</v>
      </c>
      <c r="B35" s="91"/>
      <c r="C35" s="91"/>
    </row>
    <row r="36" spans="1:9" ht="30" customHeight="1">
      <c r="C36" s="15" t="s">
        <v>43</v>
      </c>
      <c r="D36" s="15" t="s">
        <v>44</v>
      </c>
      <c r="E36" s="15" t="s">
        <v>45</v>
      </c>
      <c r="F36" s="15" t="s">
        <v>46</v>
      </c>
      <c r="G36" s="7" t="s">
        <v>47</v>
      </c>
    </row>
    <row r="37" spans="1:9" ht="30" customHeight="1">
      <c r="C37" s="15" t="s">
        <v>48</v>
      </c>
      <c r="D37" s="15" t="s">
        <v>49</v>
      </c>
      <c r="E37" s="65">
        <v>45778</v>
      </c>
      <c r="F37" s="44">
        <v>10000000</v>
      </c>
      <c r="G37" s="19">
        <f>F37*$H$12</f>
        <v>10000000</v>
      </c>
    </row>
    <row r="38" spans="1:9" ht="30" customHeight="1">
      <c r="C38" s="45"/>
      <c r="D38" s="45"/>
      <c r="E38" s="66"/>
      <c r="F38" s="46"/>
      <c r="G38" s="19">
        <f t="shared" ref="G38:G39" si="0">F38*$H$12</f>
        <v>0</v>
      </c>
    </row>
    <row r="39" spans="1:9" ht="30" customHeight="1">
      <c r="C39" s="45"/>
      <c r="D39" s="45"/>
      <c r="E39" s="66"/>
      <c r="F39" s="46"/>
      <c r="G39" s="19">
        <f t="shared" si="0"/>
        <v>0</v>
      </c>
    </row>
    <row r="40" spans="1:9" ht="30" customHeight="1">
      <c r="C40" s="17"/>
      <c r="D40" s="17"/>
      <c r="E40" s="67"/>
      <c r="F40" s="18"/>
      <c r="G40" s="19">
        <f>F40*$H$12</f>
        <v>0</v>
      </c>
    </row>
    <row r="41" spans="1:9" ht="30" customHeight="1">
      <c r="C41" s="20"/>
      <c r="D41" s="20"/>
      <c r="E41" s="68"/>
      <c r="F41" s="18"/>
      <c r="G41" s="19">
        <f t="shared" ref="G41:G42" si="1">F41*$H$12</f>
        <v>0</v>
      </c>
    </row>
    <row r="42" spans="1:9" ht="30" customHeight="1">
      <c r="C42" s="20"/>
      <c r="D42" s="20"/>
      <c r="E42" s="68"/>
      <c r="F42" s="18"/>
      <c r="G42" s="19">
        <f t="shared" si="1"/>
        <v>0</v>
      </c>
    </row>
    <row r="43" spans="1:9" ht="30" customHeight="1">
      <c r="C43" s="17"/>
      <c r="D43" s="17"/>
      <c r="E43" s="67"/>
      <c r="F43" s="18"/>
      <c r="G43" s="19">
        <f>F43*$H$12</f>
        <v>0</v>
      </c>
    </row>
    <row r="44" spans="1:9" ht="30" customHeight="1">
      <c r="C44" s="20"/>
      <c r="D44" s="20"/>
      <c r="E44" s="68"/>
      <c r="F44" s="18"/>
      <c r="G44" s="19">
        <f t="shared" ref="G44:G45" si="2">F44*$H$12</f>
        <v>0</v>
      </c>
    </row>
    <row r="45" spans="1:9" ht="30" customHeight="1">
      <c r="C45" s="20"/>
      <c r="D45" s="20"/>
      <c r="E45" s="68"/>
      <c r="F45" s="18"/>
      <c r="G45" s="19">
        <f t="shared" si="2"/>
        <v>0</v>
      </c>
    </row>
    <row r="46" spans="1:9" ht="30" customHeight="1">
      <c r="C46" s="17"/>
      <c r="D46" s="17"/>
      <c r="E46" s="67"/>
      <c r="F46" s="18"/>
      <c r="G46" s="19">
        <f>F46*$H$12</f>
        <v>0</v>
      </c>
    </row>
    <row r="47" spans="1:9" ht="30" customHeight="1">
      <c r="C47" s="99" t="s">
        <v>50</v>
      </c>
      <c r="D47" s="99"/>
      <c r="E47" s="21"/>
      <c r="F47" s="22">
        <f>SUM(F37:F46)</f>
        <v>10000000</v>
      </c>
      <c r="G47" s="22">
        <f>SUM(G37:G39)</f>
        <v>10000000</v>
      </c>
    </row>
    <row r="48" spans="1:9" ht="50.25" customHeight="1">
      <c r="C48" s="92" t="s">
        <v>51</v>
      </c>
      <c r="D48" s="92"/>
      <c r="E48" s="92"/>
      <c r="F48" s="92"/>
      <c r="G48" s="92"/>
    </row>
    <row r="49" spans="1:9" ht="10.5" customHeight="1"/>
    <row r="50" spans="1:9" ht="22.5" customHeight="1">
      <c r="A50" s="91" t="s">
        <v>52</v>
      </c>
      <c r="B50" s="91"/>
      <c r="C50" s="91"/>
    </row>
    <row r="51" spans="1:9" ht="30" customHeight="1">
      <c r="C51" s="23" t="s">
        <v>53</v>
      </c>
      <c r="D51" s="23" t="s">
        <v>54</v>
      </c>
      <c r="E51" s="23" t="s">
        <v>55</v>
      </c>
      <c r="F51" s="23" t="s">
        <v>56</v>
      </c>
      <c r="G51" s="24" t="s">
        <v>57</v>
      </c>
    </row>
    <row r="52" spans="1:9" ht="30" customHeight="1">
      <c r="C52" s="47" t="s">
        <v>58</v>
      </c>
      <c r="D52" s="69">
        <v>45809</v>
      </c>
      <c r="E52" s="69">
        <v>45992</v>
      </c>
      <c r="F52" s="48">
        <v>100000</v>
      </c>
      <c r="G52" s="27">
        <f>F52*$H$12</f>
        <v>100000</v>
      </c>
    </row>
    <row r="53" spans="1:9" ht="30" customHeight="1">
      <c r="C53" s="23" t="s">
        <v>59</v>
      </c>
      <c r="D53" s="70">
        <v>45870</v>
      </c>
      <c r="E53" s="70">
        <v>45901</v>
      </c>
      <c r="F53" s="48">
        <v>500000</v>
      </c>
      <c r="G53" s="27">
        <f t="shared" ref="G53:G54" si="3">F53*$H$12</f>
        <v>500000</v>
      </c>
    </row>
    <row r="54" spans="1:9" ht="30" customHeight="1">
      <c r="C54" s="45"/>
      <c r="D54" s="71"/>
      <c r="E54" s="71"/>
      <c r="F54" s="49"/>
      <c r="G54" s="27">
        <f t="shared" si="3"/>
        <v>0</v>
      </c>
    </row>
    <row r="55" spans="1:9" ht="30" customHeight="1">
      <c r="C55" s="25"/>
      <c r="D55" s="72"/>
      <c r="E55" s="72"/>
      <c r="F55" s="26"/>
      <c r="G55" s="27">
        <f>F55*$H$12</f>
        <v>0</v>
      </c>
    </row>
    <row r="56" spans="1:9" ht="30" customHeight="1">
      <c r="C56" s="20"/>
      <c r="D56" s="72"/>
      <c r="E56" s="72"/>
      <c r="F56" s="28"/>
      <c r="G56" s="27">
        <f t="shared" ref="G56:G57" si="4">F56*$H$12</f>
        <v>0</v>
      </c>
    </row>
    <row r="57" spans="1:9" ht="30" customHeight="1">
      <c r="C57" s="20"/>
      <c r="D57" s="72"/>
      <c r="E57" s="72"/>
      <c r="F57" s="28"/>
      <c r="G57" s="27">
        <f t="shared" si="4"/>
        <v>0</v>
      </c>
    </row>
    <row r="58" spans="1:9" ht="30" customHeight="1">
      <c r="C58" s="25"/>
      <c r="D58" s="72"/>
      <c r="E58" s="72"/>
      <c r="F58" s="26"/>
      <c r="G58" s="27">
        <f>F58*$H$12</f>
        <v>0</v>
      </c>
    </row>
    <row r="59" spans="1:9" ht="30" customHeight="1">
      <c r="C59" s="20"/>
      <c r="D59" s="72"/>
      <c r="E59" s="72"/>
      <c r="F59" s="28"/>
      <c r="G59" s="27">
        <f t="shared" ref="G59:G60" si="5">F59*$H$12</f>
        <v>0</v>
      </c>
    </row>
    <row r="60" spans="1:9" ht="30" customHeight="1">
      <c r="C60" s="20"/>
      <c r="D60" s="72"/>
      <c r="E60" s="72"/>
      <c r="F60" s="28"/>
      <c r="G60" s="27">
        <f t="shared" si="5"/>
        <v>0</v>
      </c>
    </row>
    <row r="61" spans="1:9" ht="30" customHeight="1">
      <c r="C61" s="25"/>
      <c r="D61" s="72"/>
      <c r="E61" s="72"/>
      <c r="F61" s="26"/>
      <c r="G61" s="27">
        <f>F61*$H$12</f>
        <v>0</v>
      </c>
    </row>
    <row r="62" spans="1:9" ht="30" customHeight="1">
      <c r="C62" s="95" t="s">
        <v>50</v>
      </c>
      <c r="D62" s="96"/>
      <c r="E62" s="62"/>
      <c r="F62" s="29">
        <f>SUM(F52:F61)</f>
        <v>600000</v>
      </c>
      <c r="G62" s="30">
        <f>SUM(G52:G54)</f>
        <v>600000</v>
      </c>
    </row>
    <row r="63" spans="1:9" ht="25.5" customHeight="1">
      <c r="C63" s="92" t="s">
        <v>60</v>
      </c>
      <c r="D63" s="93"/>
      <c r="E63" s="93"/>
      <c r="F63" s="93"/>
      <c r="G63" s="94"/>
      <c r="H63" s="94"/>
      <c r="I63" s="83"/>
    </row>
    <row r="64" spans="1:9" ht="4.5" customHeight="1"/>
    <row r="65" spans="1:9" ht="22.5" customHeight="1">
      <c r="A65" s="3" t="s">
        <v>61</v>
      </c>
      <c r="B65" s="3"/>
      <c r="C65" s="3"/>
    </row>
    <row r="66" spans="1:9" ht="30" customHeight="1">
      <c r="C66" s="31" t="s">
        <v>62</v>
      </c>
      <c r="D66" s="31" t="s">
        <v>63</v>
      </c>
      <c r="E66" s="23" t="s">
        <v>64</v>
      </c>
      <c r="F66" s="23" t="s">
        <v>65</v>
      </c>
      <c r="G66" s="31" t="s">
        <v>66</v>
      </c>
      <c r="H66" s="7" t="s">
        <v>67</v>
      </c>
      <c r="I66" s="85"/>
    </row>
    <row r="67" spans="1:9" ht="30" customHeight="1">
      <c r="C67" s="15" t="s">
        <v>68</v>
      </c>
      <c r="D67" s="15" t="s">
        <v>69</v>
      </c>
      <c r="E67" s="73">
        <v>45748</v>
      </c>
      <c r="F67" s="73">
        <v>45931</v>
      </c>
      <c r="G67" s="48">
        <v>100000</v>
      </c>
      <c r="H67" s="27">
        <f t="shared" ref="H67:H76" si="6">G67*$H$12</f>
        <v>100000</v>
      </c>
      <c r="I67" s="86"/>
    </row>
    <row r="68" spans="1:9" ht="30" customHeight="1">
      <c r="C68" s="45"/>
      <c r="D68" s="45"/>
      <c r="E68" s="71"/>
      <c r="F68" s="71"/>
      <c r="G68" s="50"/>
      <c r="H68" s="27">
        <f t="shared" si="6"/>
        <v>0</v>
      </c>
      <c r="I68" s="86"/>
    </row>
    <row r="69" spans="1:9" ht="30" customHeight="1">
      <c r="C69" s="17"/>
      <c r="D69" s="17"/>
      <c r="E69" s="74"/>
      <c r="F69" s="74"/>
      <c r="G69" s="26"/>
      <c r="H69" s="27">
        <f t="shared" si="6"/>
        <v>0</v>
      </c>
      <c r="I69" s="86"/>
    </row>
    <row r="70" spans="1:9" ht="30" customHeight="1">
      <c r="C70" s="20"/>
      <c r="D70" s="20"/>
      <c r="E70" s="72"/>
      <c r="F70" s="72"/>
      <c r="G70" s="33"/>
      <c r="H70" s="27">
        <f t="shared" si="6"/>
        <v>0</v>
      </c>
      <c r="I70" s="86"/>
    </row>
    <row r="71" spans="1:9" ht="30" customHeight="1">
      <c r="C71" s="17"/>
      <c r="D71" s="17"/>
      <c r="E71" s="74"/>
      <c r="F71" s="74"/>
      <c r="G71" s="26"/>
      <c r="H71" s="27">
        <f t="shared" si="6"/>
        <v>0</v>
      </c>
      <c r="I71" s="86"/>
    </row>
    <row r="72" spans="1:9" ht="30" customHeight="1">
      <c r="C72" s="20"/>
      <c r="D72" s="20"/>
      <c r="E72" s="72"/>
      <c r="F72" s="72"/>
      <c r="G72" s="33"/>
      <c r="H72" s="27">
        <f t="shared" si="6"/>
        <v>0</v>
      </c>
      <c r="I72" s="86"/>
    </row>
    <row r="73" spans="1:9" ht="30" customHeight="1">
      <c r="C73" s="17"/>
      <c r="D73" s="17"/>
      <c r="E73" s="74"/>
      <c r="F73" s="74"/>
      <c r="G73" s="26"/>
      <c r="H73" s="27">
        <f t="shared" si="6"/>
        <v>0</v>
      </c>
      <c r="I73" s="86"/>
    </row>
    <row r="74" spans="1:9" ht="30" customHeight="1">
      <c r="C74" s="20"/>
      <c r="D74" s="20"/>
      <c r="E74" s="72"/>
      <c r="F74" s="72"/>
      <c r="G74" s="33"/>
      <c r="H74" s="27">
        <f t="shared" si="6"/>
        <v>0</v>
      </c>
      <c r="I74" s="86"/>
    </row>
    <row r="75" spans="1:9" ht="30" customHeight="1">
      <c r="C75" s="17"/>
      <c r="D75" s="17"/>
      <c r="E75" s="74"/>
      <c r="F75" s="74"/>
      <c r="G75" s="26"/>
      <c r="H75" s="27">
        <f t="shared" si="6"/>
        <v>0</v>
      </c>
      <c r="I75" s="86"/>
    </row>
    <row r="76" spans="1:9" ht="30" customHeight="1">
      <c r="C76" s="20"/>
      <c r="D76" s="20"/>
      <c r="E76" s="72"/>
      <c r="F76" s="72"/>
      <c r="G76" s="33"/>
      <c r="H76" s="27">
        <f t="shared" si="6"/>
        <v>0</v>
      </c>
      <c r="I76" s="86"/>
    </row>
    <row r="77" spans="1:9" ht="30" customHeight="1">
      <c r="C77" s="99" t="s">
        <v>50</v>
      </c>
      <c r="D77" s="99"/>
      <c r="E77" s="21"/>
      <c r="F77" s="21"/>
      <c r="G77" s="30">
        <f>SUM(G67:G76)</f>
        <v>100000</v>
      </c>
      <c r="H77" s="29">
        <f>SUM(H67:H68)</f>
        <v>100000</v>
      </c>
      <c r="I77" s="87"/>
    </row>
    <row r="78" spans="1:9" ht="13.5" customHeight="1">
      <c r="C78" s="92" t="s">
        <v>60</v>
      </c>
      <c r="D78" s="93"/>
      <c r="E78" s="93"/>
      <c r="F78" s="93"/>
      <c r="G78" s="94"/>
      <c r="H78" s="94"/>
      <c r="I78" s="83"/>
    </row>
    <row r="79" spans="1:9" ht="4.5" customHeight="1"/>
    <row r="80" spans="1:9" ht="22.5" customHeight="1">
      <c r="A80" s="91" t="s">
        <v>70</v>
      </c>
      <c r="B80" s="91"/>
      <c r="C80" s="91"/>
    </row>
    <row r="81" spans="2:10" ht="30" customHeight="1">
      <c r="C81" s="34"/>
      <c r="D81" s="100" t="s">
        <v>71</v>
      </c>
      <c r="E81" s="100"/>
    </row>
    <row r="82" spans="2:10" ht="30" customHeight="1">
      <c r="C82" s="35" t="s">
        <v>50</v>
      </c>
      <c r="D82" s="182">
        <f>MIN(15000000,(F32+G47+G62+H77))</f>
        <v>12387820</v>
      </c>
      <c r="E82" s="182"/>
    </row>
    <row r="83" spans="2:10" ht="4.5" customHeight="1"/>
    <row r="84" spans="2:10" ht="108.75" customHeight="1">
      <c r="B84" s="36" t="s">
        <v>72</v>
      </c>
      <c r="C84" s="97" t="s">
        <v>73</v>
      </c>
      <c r="D84" s="98"/>
      <c r="E84" s="98"/>
      <c r="F84" s="98"/>
      <c r="G84" s="98"/>
      <c r="H84" s="98"/>
      <c r="I84" s="98"/>
      <c r="J84" s="98"/>
    </row>
    <row r="85" spans="2:10" ht="6" customHeight="1">
      <c r="C85" s="37" t="s">
        <v>74</v>
      </c>
    </row>
    <row r="86" spans="2:10" ht="22.5" customHeight="1">
      <c r="C86" s="37"/>
    </row>
    <row r="87" spans="2:10" ht="22.5" customHeight="1">
      <c r="C87" s="37"/>
      <c r="E87" s="38"/>
    </row>
  </sheetData>
  <sheetProtection sheet="1" selectLockedCells="1" selectUnlockedCells="1"/>
  <mergeCells count="52">
    <mergeCell ref="D17:E17"/>
    <mergeCell ref="F17:G17"/>
    <mergeCell ref="C13:J13"/>
    <mergeCell ref="D15:E15"/>
    <mergeCell ref="F15:G15"/>
    <mergeCell ref="D16:E16"/>
    <mergeCell ref="F16:G16"/>
    <mergeCell ref="A8:C8"/>
    <mergeCell ref="D8:J8"/>
    <mergeCell ref="A10:C10"/>
    <mergeCell ref="E11:F11"/>
    <mergeCell ref="E12:F12"/>
    <mergeCell ref="H1:J1"/>
    <mergeCell ref="H4:J4"/>
    <mergeCell ref="A5:C5"/>
    <mergeCell ref="D5:J5"/>
    <mergeCell ref="A7:C7"/>
    <mergeCell ref="D7:J7"/>
    <mergeCell ref="A2:J2"/>
    <mergeCell ref="A6:C6"/>
    <mergeCell ref="D6:J6"/>
    <mergeCell ref="D18:E18"/>
    <mergeCell ref="F18:G18"/>
    <mergeCell ref="A35:C35"/>
    <mergeCell ref="C47:D47"/>
    <mergeCell ref="C48:G48"/>
    <mergeCell ref="A28:C28"/>
    <mergeCell ref="C33:H33"/>
    <mergeCell ref="A29:C29"/>
    <mergeCell ref="D19:E19"/>
    <mergeCell ref="F19:G19"/>
    <mergeCell ref="D20:E20"/>
    <mergeCell ref="F20:G20"/>
    <mergeCell ref="D21:E21"/>
    <mergeCell ref="F21:G21"/>
    <mergeCell ref="D22:E22"/>
    <mergeCell ref="F22:G22"/>
    <mergeCell ref="A50:C50"/>
    <mergeCell ref="C63:H63"/>
    <mergeCell ref="C62:D62"/>
    <mergeCell ref="C84:J84"/>
    <mergeCell ref="C77:D77"/>
    <mergeCell ref="A80:C80"/>
    <mergeCell ref="D81:E81"/>
    <mergeCell ref="D82:E82"/>
    <mergeCell ref="C78:H78"/>
    <mergeCell ref="D23:E23"/>
    <mergeCell ref="F23:G23"/>
    <mergeCell ref="D24:E24"/>
    <mergeCell ref="F24:G24"/>
    <mergeCell ref="D25:E25"/>
    <mergeCell ref="F25:G25"/>
  </mergeCells>
  <phoneticPr fontId="1"/>
  <printOptions horizontalCentered="1"/>
  <pageMargins left="0.70866141732283472" right="0.70866141732283472" top="0.74803149606299213" bottom="0.74803149606299213" header="0.31496062992125984" footer="0.31496062992125984"/>
  <pageSetup paperSize="9" scale="6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1FBA-D8FB-4354-ABF6-9BD131BF80AA}">
  <sheetPr>
    <tabColor rgb="FFFF0000"/>
  </sheetPr>
  <dimension ref="A1:AT83"/>
  <sheetViews>
    <sheetView tabSelected="1" view="pageBreakPreview" topLeftCell="A25" zoomScaleNormal="100" zoomScaleSheetLayoutView="100" workbookViewId="0">
      <selection activeCell="AI41" sqref="AI41"/>
    </sheetView>
  </sheetViews>
  <sheetFormatPr defaultRowHeight="13.5"/>
  <cols>
    <col min="2" max="32" width="3.5703125" customWidth="1"/>
    <col min="33" max="34" width="17.42578125" customWidth="1"/>
    <col min="35" max="35" width="7.5703125" customWidth="1"/>
    <col min="36" max="36" width="9.5703125" customWidth="1"/>
    <col min="37" max="37" width="5.140625" customWidth="1"/>
    <col min="38" max="38" width="5.85546875" customWidth="1"/>
    <col min="39" max="39" width="6.140625" customWidth="1"/>
    <col min="40" max="40" width="4" customWidth="1"/>
    <col min="41" max="42" width="5.140625" customWidth="1"/>
    <col min="43" max="43" width="8.85546875" customWidth="1"/>
  </cols>
  <sheetData>
    <row r="1" spans="1:46" ht="18.7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row>
    <row r="2" spans="1:46" ht="24">
      <c r="A2" s="39"/>
      <c r="B2" s="145" t="s">
        <v>75</v>
      </c>
      <c r="C2" s="145"/>
      <c r="D2" s="145"/>
      <c r="E2" s="145"/>
      <c r="F2" s="145"/>
      <c r="G2" s="145"/>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row>
    <row r="3" spans="1:46" ht="18.7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row>
    <row r="4" spans="1:46" ht="21.75" customHeight="1">
      <c r="A4" s="39"/>
      <c r="B4" s="39"/>
      <c r="C4" s="39"/>
      <c r="D4" s="39"/>
      <c r="E4" s="39"/>
      <c r="F4" s="39"/>
      <c r="G4" s="39"/>
      <c r="H4" s="39"/>
      <c r="I4" s="39"/>
      <c r="J4" s="39"/>
      <c r="K4" s="39"/>
      <c r="L4" s="39"/>
      <c r="M4" s="146" t="s">
        <v>76</v>
      </c>
      <c r="N4" s="146"/>
      <c r="O4" s="146"/>
      <c r="P4" s="146"/>
      <c r="Q4" s="146"/>
      <c r="R4" s="147">
        <f>'様式２新設等支援費用（記載例）'!$D$8</f>
        <v>45778</v>
      </c>
      <c r="S4" s="147"/>
      <c r="T4" s="147"/>
      <c r="U4" s="147"/>
      <c r="V4" s="147"/>
      <c r="W4" s="61"/>
      <c r="X4" s="60"/>
      <c r="Y4" s="60"/>
      <c r="Z4" s="60"/>
      <c r="AA4" s="39"/>
      <c r="AB4" s="39"/>
      <c r="AC4" s="39"/>
      <c r="AD4" s="39"/>
      <c r="AE4" s="39"/>
      <c r="AF4" s="39"/>
      <c r="AG4" s="39"/>
      <c r="AH4" s="39"/>
      <c r="AI4" s="39"/>
    </row>
    <row r="5" spans="1:46" ht="19.5" customHeight="1">
      <c r="A5" s="39"/>
      <c r="B5" s="39"/>
      <c r="C5" s="39"/>
      <c r="D5" s="40" t="s">
        <v>77</v>
      </c>
      <c r="E5" s="39"/>
      <c r="F5" s="39"/>
      <c r="G5" s="39"/>
      <c r="H5" s="39"/>
      <c r="I5" s="39"/>
      <c r="J5" s="39"/>
      <c r="K5" s="39"/>
      <c r="L5" s="39"/>
      <c r="M5" s="39"/>
      <c r="N5" s="39"/>
      <c r="O5" s="39"/>
      <c r="P5" s="39"/>
      <c r="Q5" s="39"/>
      <c r="R5" s="59"/>
      <c r="S5" s="59"/>
      <c r="T5" s="59"/>
      <c r="U5" s="59"/>
      <c r="V5" s="59"/>
      <c r="W5" s="60"/>
      <c r="X5" s="60"/>
      <c r="Y5" s="60"/>
      <c r="Z5" s="60"/>
      <c r="AA5" s="39"/>
      <c r="AB5" s="39"/>
      <c r="AC5" s="39"/>
      <c r="AD5" s="39"/>
      <c r="AE5" s="39"/>
      <c r="AF5" s="39"/>
      <c r="AG5" s="39"/>
      <c r="AH5" s="39"/>
      <c r="AI5" s="39"/>
    </row>
    <row r="6" spans="1:46" ht="18.75">
      <c r="A6" s="39"/>
      <c r="B6" s="148" t="s">
        <v>78</v>
      </c>
      <c r="C6" s="149"/>
      <c r="D6" s="148" t="s">
        <v>79</v>
      </c>
      <c r="E6" s="152"/>
      <c r="F6" s="152"/>
      <c r="G6" s="152"/>
      <c r="H6" s="149"/>
      <c r="I6" s="148" t="s">
        <v>80</v>
      </c>
      <c r="J6" s="152"/>
      <c r="K6" s="152"/>
      <c r="L6" s="149"/>
      <c r="M6" s="154" t="s">
        <v>81</v>
      </c>
      <c r="N6" s="155"/>
      <c r="O6" s="155"/>
      <c r="P6" s="155"/>
      <c r="Q6" s="156"/>
      <c r="R6" s="160" t="s">
        <v>82</v>
      </c>
      <c r="S6" s="160"/>
      <c r="T6" s="160"/>
      <c r="U6" s="160"/>
      <c r="V6" s="160"/>
      <c r="W6" s="160"/>
      <c r="X6" s="160"/>
      <c r="Y6" s="160"/>
      <c r="Z6" s="160"/>
      <c r="AA6" s="160"/>
      <c r="AB6" s="160"/>
      <c r="AC6" s="160"/>
      <c r="AD6" s="160"/>
      <c r="AE6" s="160"/>
      <c r="AF6" s="160"/>
      <c r="AG6" s="163" t="s">
        <v>83</v>
      </c>
      <c r="AH6" s="163" t="s">
        <v>84</v>
      </c>
      <c r="AI6" s="148" t="s">
        <v>85</v>
      </c>
      <c r="AJ6" s="152"/>
      <c r="AK6" s="152"/>
      <c r="AL6" s="149"/>
      <c r="AM6" s="148" t="s">
        <v>86</v>
      </c>
      <c r="AN6" s="152"/>
      <c r="AO6" s="152"/>
      <c r="AP6" s="152"/>
      <c r="AQ6" s="149"/>
      <c r="AR6" s="39"/>
      <c r="AS6" s="39"/>
      <c r="AT6" s="39"/>
    </row>
    <row r="7" spans="1:46" ht="18.75">
      <c r="A7" s="39"/>
      <c r="B7" s="150"/>
      <c r="C7" s="151"/>
      <c r="D7" s="150"/>
      <c r="E7" s="153"/>
      <c r="F7" s="153"/>
      <c r="G7" s="153"/>
      <c r="H7" s="151"/>
      <c r="I7" s="150"/>
      <c r="J7" s="153"/>
      <c r="K7" s="153"/>
      <c r="L7" s="151"/>
      <c r="M7" s="157"/>
      <c r="N7" s="158"/>
      <c r="O7" s="158"/>
      <c r="P7" s="158"/>
      <c r="Q7" s="159"/>
      <c r="R7" s="161" t="str">
        <f>TEXT(EDATE(R4,-1),"ggge年m月")</f>
        <v>令和7年4月</v>
      </c>
      <c r="S7" s="162"/>
      <c r="T7" s="162"/>
      <c r="U7" s="162"/>
      <c r="V7" s="162"/>
      <c r="W7" s="161" t="str">
        <f>TEXT(EDATE(R4,0),"ggge年m月")</f>
        <v>令和7年5月</v>
      </c>
      <c r="X7" s="162"/>
      <c r="Y7" s="162"/>
      <c r="Z7" s="162"/>
      <c r="AA7" s="162"/>
      <c r="AB7" s="161" t="str">
        <f>TEXT(EDATE(R4,1),"ggge年m月")</f>
        <v>令和7年6月</v>
      </c>
      <c r="AC7" s="162"/>
      <c r="AD7" s="162"/>
      <c r="AE7" s="162"/>
      <c r="AF7" s="162"/>
      <c r="AG7" s="164"/>
      <c r="AH7" s="164"/>
      <c r="AI7" s="150"/>
      <c r="AJ7" s="153"/>
      <c r="AK7" s="153"/>
      <c r="AL7" s="151"/>
      <c r="AM7" s="150"/>
      <c r="AN7" s="153"/>
      <c r="AO7" s="153"/>
      <c r="AP7" s="153"/>
      <c r="AQ7" s="151"/>
      <c r="AR7" s="39"/>
      <c r="AS7" s="39"/>
      <c r="AT7" s="39"/>
    </row>
    <row r="8" spans="1:46" ht="18.75">
      <c r="A8" s="39"/>
      <c r="B8" s="130">
        <v>1</v>
      </c>
      <c r="C8" s="131"/>
      <c r="D8" s="132" t="s">
        <v>87</v>
      </c>
      <c r="E8" s="133"/>
      <c r="F8" s="133"/>
      <c r="G8" s="133"/>
      <c r="H8" s="133"/>
      <c r="I8" s="132" t="s">
        <v>88</v>
      </c>
      <c r="J8" s="133"/>
      <c r="K8" s="133"/>
      <c r="L8" s="134"/>
      <c r="M8" s="135">
        <v>45748</v>
      </c>
      <c r="N8" s="136"/>
      <c r="O8" s="136"/>
      <c r="P8" s="136"/>
      <c r="Q8" s="137"/>
      <c r="R8" s="138">
        <v>200000</v>
      </c>
      <c r="S8" s="139"/>
      <c r="T8" s="139"/>
      <c r="U8" s="139"/>
      <c r="V8" s="139"/>
      <c r="W8" s="138">
        <v>200000</v>
      </c>
      <c r="X8" s="139"/>
      <c r="Y8" s="139"/>
      <c r="Z8" s="139"/>
      <c r="AA8" s="144"/>
      <c r="AB8" s="138">
        <v>200000</v>
      </c>
      <c r="AC8" s="139"/>
      <c r="AD8" s="139"/>
      <c r="AE8" s="139"/>
      <c r="AF8" s="144"/>
      <c r="AG8" s="80">
        <v>100000</v>
      </c>
      <c r="AH8" s="79">
        <v>109575</v>
      </c>
      <c r="AI8" s="140">
        <f>IF(D8="","",IF(MIN(3,(YEAR($R$4)-YEAR(M8))*12+(MONTH($R$4)+3-MONTH(M8)-1))&gt;=1,MIN(3,(YEAR($R$4)-YEAR(M8))*12+(MONTH($R$4)+3-MONTH(M8)-1)),""))</f>
        <v>3</v>
      </c>
      <c r="AJ8" s="141"/>
      <c r="AK8" s="141"/>
      <c r="AL8" s="142"/>
      <c r="AM8" s="143">
        <f>IFERROR(SUM(R8:AH8),"")</f>
        <v>809575</v>
      </c>
      <c r="AN8" s="143"/>
      <c r="AO8" s="143"/>
      <c r="AP8" s="143"/>
      <c r="AQ8" s="143"/>
      <c r="AR8" s="39"/>
      <c r="AS8" s="39"/>
      <c r="AT8" s="39"/>
    </row>
    <row r="9" spans="1:46" ht="18.75">
      <c r="A9" s="39"/>
      <c r="B9" s="130">
        <v>2</v>
      </c>
      <c r="C9" s="131"/>
      <c r="D9" s="132" t="s">
        <v>89</v>
      </c>
      <c r="E9" s="133"/>
      <c r="F9" s="133"/>
      <c r="G9" s="133"/>
      <c r="H9" s="133"/>
      <c r="I9" s="132" t="s">
        <v>90</v>
      </c>
      <c r="J9" s="133"/>
      <c r="K9" s="133"/>
      <c r="L9" s="134"/>
      <c r="M9" s="135">
        <v>45748</v>
      </c>
      <c r="N9" s="136"/>
      <c r="O9" s="136"/>
      <c r="P9" s="136"/>
      <c r="Q9" s="137"/>
      <c r="R9" s="138">
        <v>50000</v>
      </c>
      <c r="S9" s="139"/>
      <c r="T9" s="139"/>
      <c r="U9" s="139"/>
      <c r="V9" s="144"/>
      <c r="W9" s="138">
        <v>50000</v>
      </c>
      <c r="X9" s="139"/>
      <c r="Y9" s="139"/>
      <c r="Z9" s="139"/>
      <c r="AA9" s="144"/>
      <c r="AB9" s="138">
        <v>50000</v>
      </c>
      <c r="AC9" s="139"/>
      <c r="AD9" s="139"/>
      <c r="AE9" s="139"/>
      <c r="AF9" s="144"/>
      <c r="AG9" s="80"/>
      <c r="AH9" s="79"/>
      <c r="AI9" s="140">
        <f t="shared" ref="AI9:AI16" si="0">IF(D9="","",IF(MIN(3,(YEAR($R$4)-YEAR(M9))*12+(MONTH($R$4)+3-MONTH(M9)-1))&gt;=1,MIN(3,(YEAR($R$4)-YEAR(M9))*12+(MONTH($R$4)+3-MONTH(M9)-1)),""))</f>
        <v>3</v>
      </c>
      <c r="AJ9" s="141"/>
      <c r="AK9" s="141"/>
      <c r="AL9" s="142"/>
      <c r="AM9" s="143">
        <f t="shared" ref="AM9:AM16" si="1">IFERROR(SUM(R9:AH9),"")</f>
        <v>150000</v>
      </c>
      <c r="AN9" s="143"/>
      <c r="AO9" s="143"/>
      <c r="AP9" s="143"/>
      <c r="AQ9" s="143"/>
      <c r="AR9" s="39"/>
      <c r="AS9" s="39"/>
      <c r="AT9" s="39"/>
    </row>
    <row r="10" spans="1:46" ht="18.75">
      <c r="A10" s="39"/>
      <c r="B10" s="130">
        <v>3</v>
      </c>
      <c r="C10" s="131"/>
      <c r="D10" s="132" t="s">
        <v>91</v>
      </c>
      <c r="E10" s="133"/>
      <c r="F10" s="133"/>
      <c r="G10" s="133"/>
      <c r="H10" s="133"/>
      <c r="I10" s="132" t="s">
        <v>92</v>
      </c>
      <c r="J10" s="133"/>
      <c r="K10" s="133"/>
      <c r="L10" s="134"/>
      <c r="M10" s="135">
        <v>45778</v>
      </c>
      <c r="N10" s="136"/>
      <c r="O10" s="136"/>
      <c r="P10" s="136"/>
      <c r="Q10" s="137"/>
      <c r="R10" s="138"/>
      <c r="S10" s="139"/>
      <c r="T10" s="139"/>
      <c r="U10" s="139"/>
      <c r="V10" s="139"/>
      <c r="W10" s="138">
        <v>50000</v>
      </c>
      <c r="X10" s="139"/>
      <c r="Y10" s="139"/>
      <c r="Z10" s="139"/>
      <c r="AA10" s="139"/>
      <c r="AB10" s="138">
        <v>50000</v>
      </c>
      <c r="AC10" s="139"/>
      <c r="AD10" s="139"/>
      <c r="AE10" s="139"/>
      <c r="AF10" s="144"/>
      <c r="AG10" s="80"/>
      <c r="AH10" s="79"/>
      <c r="AI10" s="140">
        <f t="shared" si="0"/>
        <v>2</v>
      </c>
      <c r="AJ10" s="141"/>
      <c r="AK10" s="141"/>
      <c r="AL10" s="142"/>
      <c r="AM10" s="143">
        <f t="shared" si="1"/>
        <v>100000</v>
      </c>
      <c r="AN10" s="143"/>
      <c r="AO10" s="143"/>
      <c r="AP10" s="143"/>
      <c r="AQ10" s="143"/>
      <c r="AR10" s="39"/>
      <c r="AS10" s="39"/>
      <c r="AT10" s="39"/>
    </row>
    <row r="11" spans="1:46" ht="18.75">
      <c r="A11" s="39"/>
      <c r="B11" s="130">
        <v>4</v>
      </c>
      <c r="C11" s="131"/>
      <c r="D11" s="132" t="s">
        <v>93</v>
      </c>
      <c r="E11" s="133"/>
      <c r="F11" s="133"/>
      <c r="G11" s="133"/>
      <c r="H11" s="133"/>
      <c r="I11" s="132" t="s">
        <v>88</v>
      </c>
      <c r="J11" s="133"/>
      <c r="K11" s="133"/>
      <c r="L11" s="134"/>
      <c r="M11" s="135">
        <v>45778</v>
      </c>
      <c r="N11" s="136"/>
      <c r="O11" s="136"/>
      <c r="P11" s="136"/>
      <c r="Q11" s="137"/>
      <c r="R11" s="138"/>
      <c r="S11" s="139"/>
      <c r="T11" s="139"/>
      <c r="U11" s="139"/>
      <c r="V11" s="139"/>
      <c r="W11" s="138">
        <v>200000</v>
      </c>
      <c r="X11" s="139"/>
      <c r="Y11" s="139"/>
      <c r="Z11" s="139"/>
      <c r="AA11" s="139"/>
      <c r="AB11" s="138">
        <v>200000</v>
      </c>
      <c r="AC11" s="139"/>
      <c r="AD11" s="139"/>
      <c r="AE11" s="139"/>
      <c r="AF11" s="144"/>
      <c r="AG11" s="80">
        <v>100000</v>
      </c>
      <c r="AH11" s="79">
        <v>78245</v>
      </c>
      <c r="AI11" s="140">
        <f t="shared" si="0"/>
        <v>2</v>
      </c>
      <c r="AJ11" s="141"/>
      <c r="AK11" s="141"/>
      <c r="AL11" s="142"/>
      <c r="AM11" s="143">
        <f t="shared" si="1"/>
        <v>578245</v>
      </c>
      <c r="AN11" s="143"/>
      <c r="AO11" s="143"/>
      <c r="AP11" s="143"/>
      <c r="AQ11" s="143"/>
      <c r="AR11" s="39"/>
      <c r="AS11" s="39"/>
      <c r="AT11" s="39"/>
    </row>
    <row r="12" spans="1:46" ht="18.75">
      <c r="A12" s="39"/>
      <c r="B12" s="130">
        <v>5</v>
      </c>
      <c r="C12" s="131"/>
      <c r="D12" s="132" t="s">
        <v>94</v>
      </c>
      <c r="E12" s="133"/>
      <c r="F12" s="133"/>
      <c r="G12" s="133"/>
      <c r="H12" s="133"/>
      <c r="I12" s="132" t="s">
        <v>95</v>
      </c>
      <c r="J12" s="133"/>
      <c r="K12" s="133"/>
      <c r="L12" s="134"/>
      <c r="M12" s="135">
        <v>45809</v>
      </c>
      <c r="N12" s="136"/>
      <c r="O12" s="136"/>
      <c r="P12" s="136"/>
      <c r="Q12" s="137"/>
      <c r="R12" s="138"/>
      <c r="S12" s="139"/>
      <c r="T12" s="139"/>
      <c r="U12" s="139"/>
      <c r="V12" s="139"/>
      <c r="W12" s="138"/>
      <c r="X12" s="139"/>
      <c r="Y12" s="139"/>
      <c r="Z12" s="139"/>
      <c r="AA12" s="139"/>
      <c r="AB12" s="138">
        <v>50000</v>
      </c>
      <c r="AC12" s="139"/>
      <c r="AD12" s="139"/>
      <c r="AE12" s="139"/>
      <c r="AF12" s="139"/>
      <c r="AG12" s="80"/>
      <c r="AH12" s="79"/>
      <c r="AI12" s="140">
        <f t="shared" si="0"/>
        <v>1</v>
      </c>
      <c r="AJ12" s="141"/>
      <c r="AK12" s="141"/>
      <c r="AL12" s="142"/>
      <c r="AM12" s="143">
        <f t="shared" si="1"/>
        <v>50000</v>
      </c>
      <c r="AN12" s="143"/>
      <c r="AO12" s="143"/>
      <c r="AP12" s="143"/>
      <c r="AQ12" s="143"/>
      <c r="AR12" s="39"/>
      <c r="AS12" s="39"/>
      <c r="AT12" s="39"/>
    </row>
    <row r="13" spans="1:46" ht="18.75">
      <c r="A13" s="39"/>
      <c r="B13" s="130">
        <v>6</v>
      </c>
      <c r="C13" s="131"/>
      <c r="D13" s="132"/>
      <c r="E13" s="133"/>
      <c r="F13" s="133"/>
      <c r="G13" s="133"/>
      <c r="H13" s="133"/>
      <c r="I13" s="132"/>
      <c r="J13" s="133"/>
      <c r="K13" s="133"/>
      <c r="L13" s="134"/>
      <c r="M13" s="135"/>
      <c r="N13" s="136"/>
      <c r="O13" s="136"/>
      <c r="P13" s="136"/>
      <c r="Q13" s="137"/>
      <c r="R13" s="138"/>
      <c r="S13" s="139"/>
      <c r="T13" s="139"/>
      <c r="U13" s="139"/>
      <c r="V13" s="139"/>
      <c r="W13" s="138"/>
      <c r="X13" s="139"/>
      <c r="Y13" s="139"/>
      <c r="Z13" s="139"/>
      <c r="AA13" s="139"/>
      <c r="AB13" s="138"/>
      <c r="AC13" s="139"/>
      <c r="AD13" s="139"/>
      <c r="AE13" s="139"/>
      <c r="AF13" s="139"/>
      <c r="AG13" s="80"/>
      <c r="AH13" s="79"/>
      <c r="AI13" s="140" t="str">
        <f t="shared" si="0"/>
        <v/>
      </c>
      <c r="AJ13" s="141"/>
      <c r="AK13" s="141"/>
      <c r="AL13" s="142"/>
      <c r="AM13" s="143">
        <f t="shared" si="1"/>
        <v>0</v>
      </c>
      <c r="AN13" s="143"/>
      <c r="AO13" s="143"/>
      <c r="AP13" s="143"/>
      <c r="AQ13" s="143"/>
      <c r="AR13" s="39"/>
      <c r="AS13" s="39"/>
      <c r="AT13" s="39"/>
    </row>
    <row r="14" spans="1:46" ht="18.75">
      <c r="A14" s="39"/>
      <c r="B14" s="130">
        <v>7</v>
      </c>
      <c r="C14" s="131"/>
      <c r="D14" s="132"/>
      <c r="E14" s="133"/>
      <c r="F14" s="133"/>
      <c r="G14" s="133"/>
      <c r="H14" s="133"/>
      <c r="I14" s="132"/>
      <c r="J14" s="133"/>
      <c r="K14" s="133"/>
      <c r="L14" s="134"/>
      <c r="M14" s="135"/>
      <c r="N14" s="136"/>
      <c r="O14" s="136"/>
      <c r="P14" s="136"/>
      <c r="Q14" s="137"/>
      <c r="R14" s="138"/>
      <c r="S14" s="139"/>
      <c r="T14" s="139"/>
      <c r="U14" s="139"/>
      <c r="V14" s="139"/>
      <c r="W14" s="138"/>
      <c r="X14" s="139"/>
      <c r="Y14" s="139"/>
      <c r="Z14" s="139"/>
      <c r="AA14" s="139"/>
      <c r="AB14" s="138"/>
      <c r="AC14" s="139"/>
      <c r="AD14" s="139"/>
      <c r="AE14" s="139"/>
      <c r="AF14" s="139"/>
      <c r="AG14" s="80"/>
      <c r="AH14" s="79"/>
      <c r="AI14" s="140" t="str">
        <f t="shared" si="0"/>
        <v/>
      </c>
      <c r="AJ14" s="141"/>
      <c r="AK14" s="141"/>
      <c r="AL14" s="142"/>
      <c r="AM14" s="143">
        <f t="shared" si="1"/>
        <v>0</v>
      </c>
      <c r="AN14" s="143"/>
      <c r="AO14" s="143"/>
      <c r="AP14" s="143"/>
      <c r="AQ14" s="143"/>
      <c r="AR14" s="39"/>
      <c r="AS14" s="39"/>
      <c r="AT14" s="39"/>
    </row>
    <row r="15" spans="1:46" ht="18.75">
      <c r="A15" s="39"/>
      <c r="B15" s="130">
        <v>8</v>
      </c>
      <c r="C15" s="131"/>
      <c r="D15" s="132"/>
      <c r="E15" s="133"/>
      <c r="F15" s="133"/>
      <c r="G15" s="133"/>
      <c r="H15" s="133"/>
      <c r="I15" s="132"/>
      <c r="J15" s="133"/>
      <c r="K15" s="133"/>
      <c r="L15" s="134"/>
      <c r="M15" s="135"/>
      <c r="N15" s="136"/>
      <c r="O15" s="136"/>
      <c r="P15" s="136"/>
      <c r="Q15" s="137"/>
      <c r="R15" s="138"/>
      <c r="S15" s="139"/>
      <c r="T15" s="139"/>
      <c r="U15" s="139"/>
      <c r="V15" s="139"/>
      <c r="W15" s="138"/>
      <c r="X15" s="139"/>
      <c r="Y15" s="139"/>
      <c r="Z15" s="139"/>
      <c r="AA15" s="139"/>
      <c r="AB15" s="138"/>
      <c r="AC15" s="139"/>
      <c r="AD15" s="139"/>
      <c r="AE15" s="139"/>
      <c r="AF15" s="139"/>
      <c r="AG15" s="80"/>
      <c r="AH15" s="79"/>
      <c r="AI15" s="140" t="str">
        <f t="shared" si="0"/>
        <v/>
      </c>
      <c r="AJ15" s="141"/>
      <c r="AK15" s="141"/>
      <c r="AL15" s="142"/>
      <c r="AM15" s="143">
        <f t="shared" si="1"/>
        <v>0</v>
      </c>
      <c r="AN15" s="143"/>
      <c r="AO15" s="143"/>
      <c r="AP15" s="143"/>
      <c r="AQ15" s="143"/>
      <c r="AR15" s="39"/>
      <c r="AS15" s="39"/>
      <c r="AT15" s="39"/>
    </row>
    <row r="16" spans="1:46" ht="18.75">
      <c r="A16" s="39"/>
      <c r="B16" s="130">
        <v>9</v>
      </c>
      <c r="C16" s="131"/>
      <c r="D16" s="132"/>
      <c r="E16" s="133"/>
      <c r="F16" s="133"/>
      <c r="G16" s="133"/>
      <c r="H16" s="133"/>
      <c r="I16" s="132"/>
      <c r="J16" s="133"/>
      <c r="K16" s="133"/>
      <c r="L16" s="134"/>
      <c r="M16" s="135"/>
      <c r="N16" s="136"/>
      <c r="O16" s="136"/>
      <c r="P16" s="136"/>
      <c r="Q16" s="137"/>
      <c r="R16" s="138"/>
      <c r="S16" s="139"/>
      <c r="T16" s="139"/>
      <c r="U16" s="139"/>
      <c r="V16" s="139"/>
      <c r="W16" s="138"/>
      <c r="X16" s="139"/>
      <c r="Y16" s="139"/>
      <c r="Z16" s="139"/>
      <c r="AA16" s="139"/>
      <c r="AB16" s="138"/>
      <c r="AC16" s="139"/>
      <c r="AD16" s="139"/>
      <c r="AE16" s="139"/>
      <c r="AF16" s="139"/>
      <c r="AG16" s="80"/>
      <c r="AH16" s="79"/>
      <c r="AI16" s="140" t="str">
        <f t="shared" si="0"/>
        <v/>
      </c>
      <c r="AJ16" s="141"/>
      <c r="AK16" s="141"/>
      <c r="AL16" s="142"/>
      <c r="AM16" s="143">
        <f t="shared" si="1"/>
        <v>0</v>
      </c>
      <c r="AN16" s="143"/>
      <c r="AO16" s="143"/>
      <c r="AP16" s="143"/>
      <c r="AQ16" s="143"/>
      <c r="AR16" s="39"/>
      <c r="AS16" s="39"/>
      <c r="AT16" s="39"/>
    </row>
    <row r="17" spans="1:46" ht="18.75">
      <c r="A17" s="39"/>
      <c r="B17" s="130">
        <v>10</v>
      </c>
      <c r="C17" s="131"/>
      <c r="D17" s="132"/>
      <c r="E17" s="133"/>
      <c r="F17" s="133"/>
      <c r="G17" s="133"/>
      <c r="H17" s="133"/>
      <c r="I17" s="132"/>
      <c r="J17" s="133"/>
      <c r="K17" s="133"/>
      <c r="L17" s="134"/>
      <c r="M17" s="135"/>
      <c r="N17" s="136"/>
      <c r="O17" s="136"/>
      <c r="P17" s="136"/>
      <c r="Q17" s="137"/>
      <c r="R17" s="138"/>
      <c r="S17" s="139"/>
      <c r="T17" s="139"/>
      <c r="U17" s="139"/>
      <c r="V17" s="144"/>
      <c r="W17" s="138"/>
      <c r="X17" s="139"/>
      <c r="Y17" s="139"/>
      <c r="Z17" s="139"/>
      <c r="AA17" s="144"/>
      <c r="AB17" s="138"/>
      <c r="AC17" s="139"/>
      <c r="AD17" s="139"/>
      <c r="AE17" s="139"/>
      <c r="AF17" s="144"/>
      <c r="AG17" s="80"/>
      <c r="AH17" s="79"/>
      <c r="AI17" s="140" t="str">
        <f t="shared" ref="AI17:AI24" si="2">IF(D17="","",IF(MIN(3,(YEAR($R$4)-YEAR(M17))*12+(MONTH($R$4)+3-MONTH(M17)-1))&gt;=1,MIN(3,(YEAR($R$4)-YEAR(M17))*12+(MONTH($R$4)+3-MONTH(M17)-1)),""))</f>
        <v/>
      </c>
      <c r="AJ17" s="141"/>
      <c r="AK17" s="141"/>
      <c r="AL17" s="142"/>
      <c r="AM17" s="143">
        <f t="shared" ref="AM17:AM24" si="3">IFERROR(SUM(R17:AH17),"")</f>
        <v>0</v>
      </c>
      <c r="AN17" s="143"/>
      <c r="AO17" s="143"/>
      <c r="AP17" s="143"/>
      <c r="AQ17" s="143"/>
      <c r="AR17" s="39"/>
      <c r="AS17" s="39"/>
      <c r="AT17" s="39"/>
    </row>
    <row r="18" spans="1:46" ht="18.75">
      <c r="A18" s="39"/>
      <c r="B18" s="130">
        <v>11</v>
      </c>
      <c r="C18" s="131"/>
      <c r="D18" s="132"/>
      <c r="E18" s="133"/>
      <c r="F18" s="133"/>
      <c r="G18" s="133"/>
      <c r="H18" s="133"/>
      <c r="I18" s="132"/>
      <c r="J18" s="133"/>
      <c r="K18" s="133"/>
      <c r="L18" s="134"/>
      <c r="M18" s="135"/>
      <c r="N18" s="136"/>
      <c r="O18" s="136"/>
      <c r="P18" s="136"/>
      <c r="Q18" s="137"/>
      <c r="R18" s="138"/>
      <c r="S18" s="139"/>
      <c r="T18" s="139"/>
      <c r="U18" s="139"/>
      <c r="V18" s="139"/>
      <c r="W18" s="138"/>
      <c r="X18" s="139"/>
      <c r="Y18" s="139"/>
      <c r="Z18" s="139"/>
      <c r="AA18" s="139"/>
      <c r="AB18" s="138"/>
      <c r="AC18" s="139"/>
      <c r="AD18" s="139"/>
      <c r="AE18" s="139"/>
      <c r="AF18" s="144"/>
      <c r="AG18" s="80"/>
      <c r="AH18" s="79"/>
      <c r="AI18" s="140" t="str">
        <f t="shared" si="2"/>
        <v/>
      </c>
      <c r="AJ18" s="141"/>
      <c r="AK18" s="141"/>
      <c r="AL18" s="142"/>
      <c r="AM18" s="143">
        <f t="shared" si="3"/>
        <v>0</v>
      </c>
      <c r="AN18" s="143"/>
      <c r="AO18" s="143"/>
      <c r="AP18" s="143"/>
      <c r="AQ18" s="143"/>
      <c r="AR18" s="39"/>
      <c r="AS18" s="39"/>
      <c r="AT18" s="39"/>
    </row>
    <row r="19" spans="1:46" ht="18.75">
      <c r="A19" s="39"/>
      <c r="B19" s="130">
        <v>12</v>
      </c>
      <c r="C19" s="131"/>
      <c r="D19" s="132"/>
      <c r="E19" s="133"/>
      <c r="F19" s="133"/>
      <c r="G19" s="133"/>
      <c r="H19" s="133"/>
      <c r="I19" s="132"/>
      <c r="J19" s="133"/>
      <c r="K19" s="133"/>
      <c r="L19" s="134"/>
      <c r="M19" s="135"/>
      <c r="N19" s="136"/>
      <c r="O19" s="136"/>
      <c r="P19" s="136"/>
      <c r="Q19" s="137"/>
      <c r="R19" s="138"/>
      <c r="S19" s="139"/>
      <c r="T19" s="139"/>
      <c r="U19" s="139"/>
      <c r="V19" s="139"/>
      <c r="W19" s="138"/>
      <c r="X19" s="139"/>
      <c r="Y19" s="139"/>
      <c r="Z19" s="139"/>
      <c r="AA19" s="139"/>
      <c r="AB19" s="138"/>
      <c r="AC19" s="139"/>
      <c r="AD19" s="139"/>
      <c r="AE19" s="139"/>
      <c r="AF19" s="144"/>
      <c r="AG19" s="80"/>
      <c r="AH19" s="79"/>
      <c r="AI19" s="140" t="str">
        <f t="shared" si="2"/>
        <v/>
      </c>
      <c r="AJ19" s="141"/>
      <c r="AK19" s="141"/>
      <c r="AL19" s="142"/>
      <c r="AM19" s="143">
        <f t="shared" si="3"/>
        <v>0</v>
      </c>
      <c r="AN19" s="143"/>
      <c r="AO19" s="143"/>
      <c r="AP19" s="143"/>
      <c r="AQ19" s="143"/>
      <c r="AR19" s="39"/>
      <c r="AS19" s="39"/>
      <c r="AT19" s="39"/>
    </row>
    <row r="20" spans="1:46" ht="18.75">
      <c r="A20" s="39"/>
      <c r="B20" s="130">
        <v>13</v>
      </c>
      <c r="C20" s="131"/>
      <c r="D20" s="132"/>
      <c r="E20" s="133"/>
      <c r="F20" s="133"/>
      <c r="G20" s="133"/>
      <c r="H20" s="133"/>
      <c r="I20" s="132"/>
      <c r="J20" s="133"/>
      <c r="K20" s="133"/>
      <c r="L20" s="134"/>
      <c r="M20" s="135"/>
      <c r="N20" s="136"/>
      <c r="O20" s="136"/>
      <c r="P20" s="136"/>
      <c r="Q20" s="137"/>
      <c r="R20" s="138"/>
      <c r="S20" s="139"/>
      <c r="T20" s="139"/>
      <c r="U20" s="139"/>
      <c r="V20" s="139"/>
      <c r="W20" s="138"/>
      <c r="X20" s="139"/>
      <c r="Y20" s="139"/>
      <c r="Z20" s="139"/>
      <c r="AA20" s="139"/>
      <c r="AB20" s="138"/>
      <c r="AC20" s="139"/>
      <c r="AD20" s="139"/>
      <c r="AE20" s="139"/>
      <c r="AF20" s="139"/>
      <c r="AG20" s="80"/>
      <c r="AH20" s="79"/>
      <c r="AI20" s="140" t="str">
        <f t="shared" si="2"/>
        <v/>
      </c>
      <c r="AJ20" s="141"/>
      <c r="AK20" s="141"/>
      <c r="AL20" s="142"/>
      <c r="AM20" s="143">
        <f t="shared" si="3"/>
        <v>0</v>
      </c>
      <c r="AN20" s="143"/>
      <c r="AO20" s="143"/>
      <c r="AP20" s="143"/>
      <c r="AQ20" s="143"/>
      <c r="AR20" s="39"/>
      <c r="AS20" s="39"/>
      <c r="AT20" s="39"/>
    </row>
    <row r="21" spans="1:46" ht="18.75">
      <c r="A21" s="39"/>
      <c r="B21" s="130">
        <v>14</v>
      </c>
      <c r="C21" s="131"/>
      <c r="D21" s="132"/>
      <c r="E21" s="133"/>
      <c r="F21" s="133"/>
      <c r="G21" s="133"/>
      <c r="H21" s="133"/>
      <c r="I21" s="132"/>
      <c r="J21" s="133"/>
      <c r="K21" s="133"/>
      <c r="L21" s="134"/>
      <c r="M21" s="135"/>
      <c r="N21" s="136"/>
      <c r="O21" s="136"/>
      <c r="P21" s="136"/>
      <c r="Q21" s="137"/>
      <c r="R21" s="138"/>
      <c r="S21" s="139"/>
      <c r="T21" s="139"/>
      <c r="U21" s="139"/>
      <c r="V21" s="139"/>
      <c r="W21" s="138"/>
      <c r="X21" s="139"/>
      <c r="Y21" s="139"/>
      <c r="Z21" s="139"/>
      <c r="AA21" s="139"/>
      <c r="AB21" s="138"/>
      <c r="AC21" s="139"/>
      <c r="AD21" s="139"/>
      <c r="AE21" s="139"/>
      <c r="AF21" s="139"/>
      <c r="AG21" s="80"/>
      <c r="AH21" s="79"/>
      <c r="AI21" s="140" t="str">
        <f t="shared" si="2"/>
        <v/>
      </c>
      <c r="AJ21" s="141"/>
      <c r="AK21" s="141"/>
      <c r="AL21" s="142"/>
      <c r="AM21" s="143">
        <f t="shared" si="3"/>
        <v>0</v>
      </c>
      <c r="AN21" s="143"/>
      <c r="AO21" s="143"/>
      <c r="AP21" s="143"/>
      <c r="AQ21" s="143"/>
      <c r="AR21" s="39"/>
      <c r="AS21" s="39"/>
      <c r="AT21" s="39"/>
    </row>
    <row r="22" spans="1:46" ht="18.75">
      <c r="A22" s="39"/>
      <c r="B22" s="130">
        <v>15</v>
      </c>
      <c r="C22" s="131"/>
      <c r="D22" s="132"/>
      <c r="E22" s="133"/>
      <c r="F22" s="133"/>
      <c r="G22" s="133"/>
      <c r="H22" s="133"/>
      <c r="I22" s="132"/>
      <c r="J22" s="133"/>
      <c r="K22" s="133"/>
      <c r="L22" s="134"/>
      <c r="M22" s="135"/>
      <c r="N22" s="136"/>
      <c r="O22" s="136"/>
      <c r="P22" s="136"/>
      <c r="Q22" s="137"/>
      <c r="R22" s="138"/>
      <c r="S22" s="139"/>
      <c r="T22" s="139"/>
      <c r="U22" s="139"/>
      <c r="V22" s="139"/>
      <c r="W22" s="138"/>
      <c r="X22" s="139"/>
      <c r="Y22" s="139"/>
      <c r="Z22" s="139"/>
      <c r="AA22" s="139"/>
      <c r="AB22" s="138"/>
      <c r="AC22" s="139"/>
      <c r="AD22" s="139"/>
      <c r="AE22" s="139"/>
      <c r="AF22" s="139"/>
      <c r="AG22" s="80"/>
      <c r="AH22" s="79"/>
      <c r="AI22" s="140" t="str">
        <f t="shared" si="2"/>
        <v/>
      </c>
      <c r="AJ22" s="141"/>
      <c r="AK22" s="141"/>
      <c r="AL22" s="142"/>
      <c r="AM22" s="143">
        <f t="shared" si="3"/>
        <v>0</v>
      </c>
      <c r="AN22" s="143"/>
      <c r="AO22" s="143"/>
      <c r="AP22" s="143"/>
      <c r="AQ22" s="143"/>
      <c r="AR22" s="39"/>
      <c r="AS22" s="39"/>
      <c r="AT22" s="39"/>
    </row>
    <row r="23" spans="1:46" ht="18.75">
      <c r="A23" s="39"/>
      <c r="B23" s="130">
        <v>16</v>
      </c>
      <c r="C23" s="131"/>
      <c r="D23" s="132"/>
      <c r="E23" s="133"/>
      <c r="F23" s="133"/>
      <c r="G23" s="133"/>
      <c r="H23" s="133"/>
      <c r="I23" s="132"/>
      <c r="J23" s="133"/>
      <c r="K23" s="133"/>
      <c r="L23" s="134"/>
      <c r="M23" s="135"/>
      <c r="N23" s="136"/>
      <c r="O23" s="136"/>
      <c r="P23" s="136"/>
      <c r="Q23" s="137"/>
      <c r="R23" s="138"/>
      <c r="S23" s="139"/>
      <c r="T23" s="139"/>
      <c r="U23" s="139"/>
      <c r="V23" s="139"/>
      <c r="W23" s="138"/>
      <c r="X23" s="139"/>
      <c r="Y23" s="139"/>
      <c r="Z23" s="139"/>
      <c r="AA23" s="139"/>
      <c r="AB23" s="138"/>
      <c r="AC23" s="139"/>
      <c r="AD23" s="139"/>
      <c r="AE23" s="139"/>
      <c r="AF23" s="139"/>
      <c r="AG23" s="80"/>
      <c r="AH23" s="79"/>
      <c r="AI23" s="140" t="str">
        <f t="shared" si="2"/>
        <v/>
      </c>
      <c r="AJ23" s="141"/>
      <c r="AK23" s="141"/>
      <c r="AL23" s="142"/>
      <c r="AM23" s="143">
        <f t="shared" si="3"/>
        <v>0</v>
      </c>
      <c r="AN23" s="143"/>
      <c r="AO23" s="143"/>
      <c r="AP23" s="143"/>
      <c r="AQ23" s="143"/>
      <c r="AR23" s="39"/>
      <c r="AS23" s="39"/>
      <c r="AT23" s="39"/>
    </row>
    <row r="24" spans="1:46" ht="18.75">
      <c r="A24" s="39"/>
      <c r="B24" s="130">
        <v>17</v>
      </c>
      <c r="C24" s="131"/>
      <c r="D24" s="132"/>
      <c r="E24" s="133"/>
      <c r="F24" s="133"/>
      <c r="G24" s="133"/>
      <c r="H24" s="133"/>
      <c r="I24" s="132"/>
      <c r="J24" s="133"/>
      <c r="K24" s="133"/>
      <c r="L24" s="134"/>
      <c r="M24" s="135"/>
      <c r="N24" s="136"/>
      <c r="O24" s="136"/>
      <c r="P24" s="136"/>
      <c r="Q24" s="137"/>
      <c r="R24" s="138"/>
      <c r="S24" s="139"/>
      <c r="T24" s="139"/>
      <c r="U24" s="139"/>
      <c r="V24" s="139"/>
      <c r="W24" s="138"/>
      <c r="X24" s="139"/>
      <c r="Y24" s="139"/>
      <c r="Z24" s="139"/>
      <c r="AA24" s="139"/>
      <c r="AB24" s="138"/>
      <c r="AC24" s="139"/>
      <c r="AD24" s="139"/>
      <c r="AE24" s="139"/>
      <c r="AF24" s="139"/>
      <c r="AG24" s="80"/>
      <c r="AH24" s="79"/>
      <c r="AI24" s="140" t="str">
        <f t="shared" si="2"/>
        <v/>
      </c>
      <c r="AJ24" s="141"/>
      <c r="AK24" s="141"/>
      <c r="AL24" s="142"/>
      <c r="AM24" s="143">
        <f t="shared" si="3"/>
        <v>0</v>
      </c>
      <c r="AN24" s="143"/>
      <c r="AO24" s="143"/>
      <c r="AP24" s="143"/>
      <c r="AQ24" s="143"/>
      <c r="AR24" s="39"/>
      <c r="AS24" s="39"/>
      <c r="AT24" s="39"/>
    </row>
    <row r="25" spans="1:46" ht="18.75">
      <c r="A25" s="39"/>
      <c r="B25" s="130">
        <v>18</v>
      </c>
      <c r="C25" s="131"/>
      <c r="D25" s="132"/>
      <c r="E25" s="133"/>
      <c r="F25" s="133"/>
      <c r="G25" s="133"/>
      <c r="H25" s="133"/>
      <c r="I25" s="132"/>
      <c r="J25" s="133"/>
      <c r="K25" s="133"/>
      <c r="L25" s="134"/>
      <c r="M25" s="135"/>
      <c r="N25" s="136"/>
      <c r="O25" s="136"/>
      <c r="P25" s="136"/>
      <c r="Q25" s="137"/>
      <c r="R25" s="138"/>
      <c r="S25" s="139"/>
      <c r="T25" s="139"/>
      <c r="U25" s="139"/>
      <c r="V25" s="139"/>
      <c r="W25" s="138"/>
      <c r="X25" s="139"/>
      <c r="Y25" s="139"/>
      <c r="Z25" s="139"/>
      <c r="AA25" s="139"/>
      <c r="AB25" s="138"/>
      <c r="AC25" s="139"/>
      <c r="AD25" s="139"/>
      <c r="AE25" s="139"/>
      <c r="AF25" s="139"/>
      <c r="AG25" s="80"/>
      <c r="AH25" s="79"/>
      <c r="AI25" s="140" t="str">
        <f t="shared" ref="AI25:AI28" si="4">IF(D25="","",IF(MIN(3,(YEAR($R$4)-YEAR(M25))*12+(MONTH($R$4)+3-MONTH(M25)-1))&gt;=1,MIN(3,(YEAR($R$4)-YEAR(M25))*12+(MONTH($R$4)+3-MONTH(M25)-1)),""))</f>
        <v/>
      </c>
      <c r="AJ25" s="141"/>
      <c r="AK25" s="141"/>
      <c r="AL25" s="142"/>
      <c r="AM25" s="143">
        <f t="shared" ref="AM25:AM28" si="5">IFERROR(SUM(R25:AH25),"")</f>
        <v>0</v>
      </c>
      <c r="AN25" s="143"/>
      <c r="AO25" s="143"/>
      <c r="AP25" s="143"/>
      <c r="AQ25" s="143"/>
      <c r="AR25" s="39"/>
      <c r="AS25" s="39"/>
      <c r="AT25" s="39"/>
    </row>
    <row r="26" spans="1:46" ht="18.75">
      <c r="A26" s="39"/>
      <c r="B26" s="130">
        <v>19</v>
      </c>
      <c r="C26" s="131"/>
      <c r="D26" s="132"/>
      <c r="E26" s="133"/>
      <c r="F26" s="133"/>
      <c r="G26" s="133"/>
      <c r="H26" s="133"/>
      <c r="I26" s="132"/>
      <c r="J26" s="133"/>
      <c r="K26" s="133"/>
      <c r="L26" s="134"/>
      <c r="M26" s="135"/>
      <c r="N26" s="136"/>
      <c r="O26" s="136"/>
      <c r="P26" s="136"/>
      <c r="Q26" s="137"/>
      <c r="R26" s="138"/>
      <c r="S26" s="139"/>
      <c r="T26" s="139"/>
      <c r="U26" s="139"/>
      <c r="V26" s="139"/>
      <c r="W26" s="138"/>
      <c r="X26" s="139"/>
      <c r="Y26" s="139"/>
      <c r="Z26" s="139"/>
      <c r="AA26" s="139"/>
      <c r="AB26" s="138"/>
      <c r="AC26" s="139"/>
      <c r="AD26" s="139"/>
      <c r="AE26" s="139"/>
      <c r="AF26" s="139"/>
      <c r="AG26" s="80"/>
      <c r="AH26" s="79"/>
      <c r="AI26" s="140" t="str">
        <f t="shared" si="4"/>
        <v/>
      </c>
      <c r="AJ26" s="141"/>
      <c r="AK26" s="141"/>
      <c r="AL26" s="142"/>
      <c r="AM26" s="143">
        <f t="shared" si="5"/>
        <v>0</v>
      </c>
      <c r="AN26" s="143"/>
      <c r="AO26" s="143"/>
      <c r="AP26" s="143"/>
      <c r="AQ26" s="143"/>
      <c r="AR26" s="39"/>
      <c r="AS26" s="39"/>
      <c r="AT26" s="39"/>
    </row>
    <row r="27" spans="1:46" ht="18.75">
      <c r="A27" s="39"/>
      <c r="B27" s="130">
        <v>20</v>
      </c>
      <c r="C27" s="131"/>
      <c r="D27" s="132"/>
      <c r="E27" s="133"/>
      <c r="F27" s="133"/>
      <c r="G27" s="133"/>
      <c r="H27" s="133"/>
      <c r="I27" s="132"/>
      <c r="J27" s="133"/>
      <c r="K27" s="133"/>
      <c r="L27" s="134"/>
      <c r="M27" s="135"/>
      <c r="N27" s="136"/>
      <c r="O27" s="136"/>
      <c r="P27" s="136"/>
      <c r="Q27" s="137"/>
      <c r="R27" s="138"/>
      <c r="S27" s="139"/>
      <c r="T27" s="139"/>
      <c r="U27" s="139"/>
      <c r="V27" s="139"/>
      <c r="W27" s="138"/>
      <c r="X27" s="139"/>
      <c r="Y27" s="139"/>
      <c r="Z27" s="139"/>
      <c r="AA27" s="139"/>
      <c r="AB27" s="138"/>
      <c r="AC27" s="139"/>
      <c r="AD27" s="139"/>
      <c r="AE27" s="139"/>
      <c r="AF27" s="139"/>
      <c r="AG27" s="80"/>
      <c r="AH27" s="79"/>
      <c r="AI27" s="140" t="str">
        <f t="shared" si="4"/>
        <v/>
      </c>
      <c r="AJ27" s="141"/>
      <c r="AK27" s="141"/>
      <c r="AL27" s="142"/>
      <c r="AM27" s="143">
        <f t="shared" si="5"/>
        <v>0</v>
      </c>
      <c r="AN27" s="143"/>
      <c r="AO27" s="143"/>
      <c r="AP27" s="143"/>
      <c r="AQ27" s="143"/>
      <c r="AR27" s="39"/>
      <c r="AS27" s="39"/>
      <c r="AT27" s="39"/>
    </row>
    <row r="28" spans="1:46" ht="18.75">
      <c r="A28" s="39"/>
      <c r="B28" s="130">
        <v>21</v>
      </c>
      <c r="C28" s="131"/>
      <c r="D28" s="132"/>
      <c r="E28" s="133"/>
      <c r="F28" s="133"/>
      <c r="G28" s="133"/>
      <c r="H28" s="133"/>
      <c r="I28" s="132"/>
      <c r="J28" s="133"/>
      <c r="K28" s="133"/>
      <c r="L28" s="134"/>
      <c r="M28" s="135"/>
      <c r="N28" s="136"/>
      <c r="O28" s="136"/>
      <c r="P28" s="136"/>
      <c r="Q28" s="137"/>
      <c r="R28" s="138"/>
      <c r="S28" s="139"/>
      <c r="T28" s="139"/>
      <c r="U28" s="139"/>
      <c r="V28" s="139"/>
      <c r="W28" s="138"/>
      <c r="X28" s="139"/>
      <c r="Y28" s="139"/>
      <c r="Z28" s="139"/>
      <c r="AA28" s="139"/>
      <c r="AB28" s="138"/>
      <c r="AC28" s="139"/>
      <c r="AD28" s="139"/>
      <c r="AE28" s="139"/>
      <c r="AF28" s="139"/>
      <c r="AG28" s="80"/>
      <c r="AH28" s="79"/>
      <c r="AI28" s="140" t="str">
        <f t="shared" si="4"/>
        <v/>
      </c>
      <c r="AJ28" s="141"/>
      <c r="AK28" s="141"/>
      <c r="AL28" s="142"/>
      <c r="AM28" s="143">
        <f t="shared" si="5"/>
        <v>0</v>
      </c>
      <c r="AN28" s="143"/>
      <c r="AO28" s="143"/>
      <c r="AP28" s="143"/>
      <c r="AQ28" s="143"/>
      <c r="AR28" s="39"/>
      <c r="AS28" s="39"/>
      <c r="AT28" s="39"/>
    </row>
    <row r="29" spans="1:46" ht="18.75">
      <c r="A29" s="39"/>
      <c r="B29" s="130">
        <v>22</v>
      </c>
      <c r="C29" s="131"/>
      <c r="D29" s="132"/>
      <c r="E29" s="133"/>
      <c r="F29" s="133"/>
      <c r="G29" s="133"/>
      <c r="H29" s="133"/>
      <c r="I29" s="132"/>
      <c r="J29" s="133"/>
      <c r="K29" s="133"/>
      <c r="L29" s="134"/>
      <c r="M29" s="135"/>
      <c r="N29" s="136"/>
      <c r="O29" s="136"/>
      <c r="P29" s="136"/>
      <c r="Q29" s="137"/>
      <c r="R29" s="138"/>
      <c r="S29" s="139"/>
      <c r="T29" s="139"/>
      <c r="U29" s="139"/>
      <c r="V29" s="144"/>
      <c r="W29" s="138"/>
      <c r="X29" s="139"/>
      <c r="Y29" s="139"/>
      <c r="Z29" s="139"/>
      <c r="AA29" s="144"/>
      <c r="AB29" s="138"/>
      <c r="AC29" s="139"/>
      <c r="AD29" s="139"/>
      <c r="AE29" s="139"/>
      <c r="AF29" s="144"/>
      <c r="AG29" s="80"/>
      <c r="AH29" s="79"/>
      <c r="AI29" s="140" t="str">
        <f t="shared" ref="AI29:AI37" si="6">IF(D29="","",IF(MIN(3,(YEAR($R$4)-YEAR(M29))*12+(MONTH($R$4)+3-MONTH(M29)-1))&gt;=1,MIN(3,(YEAR($R$4)-YEAR(M29))*12+(MONTH($R$4)+3-MONTH(M29)-1)),""))</f>
        <v/>
      </c>
      <c r="AJ29" s="141"/>
      <c r="AK29" s="141"/>
      <c r="AL29" s="142"/>
      <c r="AM29" s="143">
        <f t="shared" ref="AM29:AM37" si="7">IFERROR(SUM(R29:AH29),"")</f>
        <v>0</v>
      </c>
      <c r="AN29" s="143"/>
      <c r="AO29" s="143"/>
      <c r="AP29" s="143"/>
      <c r="AQ29" s="143"/>
      <c r="AR29" s="39"/>
      <c r="AS29" s="39"/>
      <c r="AT29" s="39"/>
    </row>
    <row r="30" spans="1:46" ht="18.75">
      <c r="A30" s="39"/>
      <c r="B30" s="130">
        <v>23</v>
      </c>
      <c r="C30" s="131"/>
      <c r="D30" s="132"/>
      <c r="E30" s="133"/>
      <c r="F30" s="133"/>
      <c r="G30" s="133"/>
      <c r="H30" s="133"/>
      <c r="I30" s="132"/>
      <c r="J30" s="133"/>
      <c r="K30" s="133"/>
      <c r="L30" s="134"/>
      <c r="M30" s="135"/>
      <c r="N30" s="136"/>
      <c r="O30" s="136"/>
      <c r="P30" s="136"/>
      <c r="Q30" s="137"/>
      <c r="R30" s="138"/>
      <c r="S30" s="139"/>
      <c r="T30" s="139"/>
      <c r="U30" s="139"/>
      <c r="V30" s="139"/>
      <c r="W30" s="138"/>
      <c r="X30" s="139"/>
      <c r="Y30" s="139"/>
      <c r="Z30" s="139"/>
      <c r="AA30" s="139"/>
      <c r="AB30" s="138"/>
      <c r="AC30" s="139"/>
      <c r="AD30" s="139"/>
      <c r="AE30" s="139"/>
      <c r="AF30" s="144"/>
      <c r="AG30" s="80"/>
      <c r="AH30" s="79"/>
      <c r="AI30" s="140" t="str">
        <f t="shared" si="6"/>
        <v/>
      </c>
      <c r="AJ30" s="141"/>
      <c r="AK30" s="141"/>
      <c r="AL30" s="142"/>
      <c r="AM30" s="143">
        <f t="shared" si="7"/>
        <v>0</v>
      </c>
      <c r="AN30" s="143"/>
      <c r="AO30" s="143"/>
      <c r="AP30" s="143"/>
      <c r="AQ30" s="143"/>
      <c r="AR30" s="39"/>
      <c r="AS30" s="39"/>
      <c r="AT30" s="39"/>
    </row>
    <row r="31" spans="1:46" ht="18.75">
      <c r="A31" s="39"/>
      <c r="B31" s="130">
        <v>24</v>
      </c>
      <c r="C31" s="131"/>
      <c r="D31" s="132"/>
      <c r="E31" s="133"/>
      <c r="F31" s="133"/>
      <c r="G31" s="133"/>
      <c r="H31" s="133"/>
      <c r="I31" s="132"/>
      <c r="J31" s="133"/>
      <c r="K31" s="133"/>
      <c r="L31" s="134"/>
      <c r="M31" s="135"/>
      <c r="N31" s="136"/>
      <c r="O31" s="136"/>
      <c r="P31" s="136"/>
      <c r="Q31" s="137"/>
      <c r="R31" s="138"/>
      <c r="S31" s="139"/>
      <c r="T31" s="139"/>
      <c r="U31" s="139"/>
      <c r="V31" s="139"/>
      <c r="W31" s="138"/>
      <c r="X31" s="139"/>
      <c r="Y31" s="139"/>
      <c r="Z31" s="139"/>
      <c r="AA31" s="139"/>
      <c r="AB31" s="138"/>
      <c r="AC31" s="139"/>
      <c r="AD31" s="139"/>
      <c r="AE31" s="139"/>
      <c r="AF31" s="144"/>
      <c r="AG31" s="80"/>
      <c r="AH31" s="79"/>
      <c r="AI31" s="140" t="str">
        <f t="shared" si="6"/>
        <v/>
      </c>
      <c r="AJ31" s="141"/>
      <c r="AK31" s="141"/>
      <c r="AL31" s="142"/>
      <c r="AM31" s="143">
        <f t="shared" si="7"/>
        <v>0</v>
      </c>
      <c r="AN31" s="143"/>
      <c r="AO31" s="143"/>
      <c r="AP31" s="143"/>
      <c r="AQ31" s="143"/>
      <c r="AR31" s="39"/>
      <c r="AS31" s="39"/>
      <c r="AT31" s="39"/>
    </row>
    <row r="32" spans="1:46" ht="18.75">
      <c r="A32" s="39"/>
      <c r="B32" s="130">
        <v>25</v>
      </c>
      <c r="C32" s="131"/>
      <c r="D32" s="132"/>
      <c r="E32" s="133"/>
      <c r="F32" s="133"/>
      <c r="G32" s="133"/>
      <c r="H32" s="133"/>
      <c r="I32" s="132"/>
      <c r="J32" s="133"/>
      <c r="K32" s="133"/>
      <c r="L32" s="134"/>
      <c r="M32" s="135"/>
      <c r="N32" s="136"/>
      <c r="O32" s="136"/>
      <c r="P32" s="136"/>
      <c r="Q32" s="137"/>
      <c r="R32" s="138"/>
      <c r="S32" s="139"/>
      <c r="T32" s="139"/>
      <c r="U32" s="139"/>
      <c r="V32" s="139"/>
      <c r="W32" s="138"/>
      <c r="X32" s="139"/>
      <c r="Y32" s="139"/>
      <c r="Z32" s="139"/>
      <c r="AA32" s="139"/>
      <c r="AB32" s="138"/>
      <c r="AC32" s="139"/>
      <c r="AD32" s="139"/>
      <c r="AE32" s="139"/>
      <c r="AF32" s="139"/>
      <c r="AG32" s="80"/>
      <c r="AH32" s="79"/>
      <c r="AI32" s="140" t="str">
        <f t="shared" si="6"/>
        <v/>
      </c>
      <c r="AJ32" s="141"/>
      <c r="AK32" s="141"/>
      <c r="AL32" s="142"/>
      <c r="AM32" s="143">
        <f t="shared" si="7"/>
        <v>0</v>
      </c>
      <c r="AN32" s="143"/>
      <c r="AO32" s="143"/>
      <c r="AP32" s="143"/>
      <c r="AQ32" s="143"/>
      <c r="AR32" s="39"/>
      <c r="AS32" s="39"/>
      <c r="AT32" s="39"/>
    </row>
    <row r="33" spans="1:46" ht="18.75">
      <c r="A33" s="39"/>
      <c r="B33" s="130">
        <v>26</v>
      </c>
      <c r="C33" s="131"/>
      <c r="D33" s="132"/>
      <c r="E33" s="133"/>
      <c r="F33" s="133"/>
      <c r="G33" s="133"/>
      <c r="H33" s="133"/>
      <c r="I33" s="132"/>
      <c r="J33" s="133"/>
      <c r="K33" s="133"/>
      <c r="L33" s="134"/>
      <c r="M33" s="135"/>
      <c r="N33" s="136"/>
      <c r="O33" s="136"/>
      <c r="P33" s="136"/>
      <c r="Q33" s="137"/>
      <c r="R33" s="138"/>
      <c r="S33" s="139"/>
      <c r="T33" s="139"/>
      <c r="U33" s="139"/>
      <c r="V33" s="139"/>
      <c r="W33" s="138"/>
      <c r="X33" s="139"/>
      <c r="Y33" s="139"/>
      <c r="Z33" s="139"/>
      <c r="AA33" s="139"/>
      <c r="AB33" s="138"/>
      <c r="AC33" s="139"/>
      <c r="AD33" s="139"/>
      <c r="AE33" s="139"/>
      <c r="AF33" s="139"/>
      <c r="AG33" s="80"/>
      <c r="AH33" s="79"/>
      <c r="AI33" s="140" t="str">
        <f t="shared" si="6"/>
        <v/>
      </c>
      <c r="AJ33" s="141"/>
      <c r="AK33" s="141"/>
      <c r="AL33" s="142"/>
      <c r="AM33" s="143">
        <f t="shared" si="7"/>
        <v>0</v>
      </c>
      <c r="AN33" s="143"/>
      <c r="AO33" s="143"/>
      <c r="AP33" s="143"/>
      <c r="AQ33" s="143"/>
      <c r="AR33" s="39"/>
      <c r="AS33" s="39"/>
      <c r="AT33" s="39"/>
    </row>
    <row r="34" spans="1:46" ht="18.75">
      <c r="A34" s="39"/>
      <c r="B34" s="130">
        <v>27</v>
      </c>
      <c r="C34" s="131"/>
      <c r="D34" s="132"/>
      <c r="E34" s="133"/>
      <c r="F34" s="133"/>
      <c r="G34" s="133"/>
      <c r="H34" s="133"/>
      <c r="I34" s="132"/>
      <c r="J34" s="133"/>
      <c r="K34" s="133"/>
      <c r="L34" s="134"/>
      <c r="M34" s="135"/>
      <c r="N34" s="136"/>
      <c r="O34" s="136"/>
      <c r="P34" s="136"/>
      <c r="Q34" s="137"/>
      <c r="R34" s="138"/>
      <c r="S34" s="139"/>
      <c r="T34" s="139"/>
      <c r="U34" s="139"/>
      <c r="V34" s="139"/>
      <c r="W34" s="138"/>
      <c r="X34" s="139"/>
      <c r="Y34" s="139"/>
      <c r="Z34" s="139"/>
      <c r="AA34" s="139"/>
      <c r="AB34" s="138"/>
      <c r="AC34" s="139"/>
      <c r="AD34" s="139"/>
      <c r="AE34" s="139"/>
      <c r="AF34" s="139"/>
      <c r="AG34" s="80"/>
      <c r="AH34" s="79"/>
      <c r="AI34" s="140" t="str">
        <f t="shared" si="6"/>
        <v/>
      </c>
      <c r="AJ34" s="141"/>
      <c r="AK34" s="141"/>
      <c r="AL34" s="142"/>
      <c r="AM34" s="143">
        <f t="shared" si="7"/>
        <v>0</v>
      </c>
      <c r="AN34" s="143"/>
      <c r="AO34" s="143"/>
      <c r="AP34" s="143"/>
      <c r="AQ34" s="143"/>
      <c r="AR34" s="39"/>
      <c r="AS34" s="39"/>
      <c r="AT34" s="39"/>
    </row>
    <row r="35" spans="1:46" ht="18.75">
      <c r="A35" s="39"/>
      <c r="B35" s="130">
        <v>28</v>
      </c>
      <c r="C35" s="131"/>
      <c r="D35" s="132"/>
      <c r="E35" s="133"/>
      <c r="F35" s="133"/>
      <c r="G35" s="133"/>
      <c r="H35" s="133"/>
      <c r="I35" s="132"/>
      <c r="J35" s="133"/>
      <c r="K35" s="133"/>
      <c r="L35" s="134"/>
      <c r="M35" s="135"/>
      <c r="N35" s="136"/>
      <c r="O35" s="136"/>
      <c r="P35" s="136"/>
      <c r="Q35" s="137"/>
      <c r="R35" s="138"/>
      <c r="S35" s="139"/>
      <c r="T35" s="139"/>
      <c r="U35" s="139"/>
      <c r="V35" s="139"/>
      <c r="W35" s="138"/>
      <c r="X35" s="139"/>
      <c r="Y35" s="139"/>
      <c r="Z35" s="139"/>
      <c r="AA35" s="139"/>
      <c r="AB35" s="138"/>
      <c r="AC35" s="139"/>
      <c r="AD35" s="139"/>
      <c r="AE35" s="139"/>
      <c r="AF35" s="139"/>
      <c r="AG35" s="80"/>
      <c r="AH35" s="79"/>
      <c r="AI35" s="140" t="str">
        <f t="shared" si="6"/>
        <v/>
      </c>
      <c r="AJ35" s="141"/>
      <c r="AK35" s="141"/>
      <c r="AL35" s="142"/>
      <c r="AM35" s="143">
        <f t="shared" si="7"/>
        <v>0</v>
      </c>
      <c r="AN35" s="143"/>
      <c r="AO35" s="143"/>
      <c r="AP35" s="143"/>
      <c r="AQ35" s="143"/>
      <c r="AR35" s="39"/>
      <c r="AS35" s="39"/>
      <c r="AT35" s="39"/>
    </row>
    <row r="36" spans="1:46" ht="18.75">
      <c r="A36" s="39"/>
      <c r="B36" s="130">
        <v>29</v>
      </c>
      <c r="C36" s="131"/>
      <c r="D36" s="132"/>
      <c r="E36" s="133"/>
      <c r="F36" s="133"/>
      <c r="G36" s="133"/>
      <c r="H36" s="133"/>
      <c r="I36" s="132"/>
      <c r="J36" s="133"/>
      <c r="K36" s="133"/>
      <c r="L36" s="134"/>
      <c r="M36" s="135"/>
      <c r="N36" s="136"/>
      <c r="O36" s="136"/>
      <c r="P36" s="136"/>
      <c r="Q36" s="137"/>
      <c r="R36" s="138"/>
      <c r="S36" s="139"/>
      <c r="T36" s="139"/>
      <c r="U36" s="139"/>
      <c r="V36" s="139"/>
      <c r="W36" s="138"/>
      <c r="X36" s="139"/>
      <c r="Y36" s="139"/>
      <c r="Z36" s="139"/>
      <c r="AA36" s="139"/>
      <c r="AB36" s="138"/>
      <c r="AC36" s="139"/>
      <c r="AD36" s="139"/>
      <c r="AE36" s="139"/>
      <c r="AF36" s="139"/>
      <c r="AG36" s="80"/>
      <c r="AH36" s="79"/>
      <c r="AI36" s="140" t="str">
        <f t="shared" si="6"/>
        <v/>
      </c>
      <c r="AJ36" s="141"/>
      <c r="AK36" s="141"/>
      <c r="AL36" s="142"/>
      <c r="AM36" s="143">
        <f t="shared" si="7"/>
        <v>0</v>
      </c>
      <c r="AN36" s="143"/>
      <c r="AO36" s="143"/>
      <c r="AP36" s="143"/>
      <c r="AQ36" s="143"/>
      <c r="AR36" s="39"/>
      <c r="AS36" s="39"/>
      <c r="AT36" s="39"/>
    </row>
    <row r="37" spans="1:46" ht="18.75">
      <c r="A37" s="39"/>
      <c r="B37" s="130">
        <v>30</v>
      </c>
      <c r="C37" s="131"/>
      <c r="D37" s="132"/>
      <c r="E37" s="133"/>
      <c r="F37" s="133"/>
      <c r="G37" s="133"/>
      <c r="H37" s="133"/>
      <c r="I37" s="132"/>
      <c r="J37" s="133"/>
      <c r="K37" s="133"/>
      <c r="L37" s="134"/>
      <c r="M37" s="135"/>
      <c r="N37" s="136"/>
      <c r="O37" s="136"/>
      <c r="P37" s="136"/>
      <c r="Q37" s="137"/>
      <c r="R37" s="138"/>
      <c r="S37" s="139"/>
      <c r="T37" s="139"/>
      <c r="U37" s="139"/>
      <c r="V37" s="139"/>
      <c r="W37" s="138"/>
      <c r="X37" s="139"/>
      <c r="Y37" s="139"/>
      <c r="Z37" s="139"/>
      <c r="AA37" s="139"/>
      <c r="AB37" s="138"/>
      <c r="AC37" s="139"/>
      <c r="AD37" s="139"/>
      <c r="AE37" s="139"/>
      <c r="AF37" s="139"/>
      <c r="AG37" s="80"/>
      <c r="AH37" s="79"/>
      <c r="AI37" s="140" t="str">
        <f t="shared" si="6"/>
        <v/>
      </c>
      <c r="AJ37" s="141"/>
      <c r="AK37" s="141"/>
      <c r="AL37" s="142"/>
      <c r="AM37" s="143">
        <f t="shared" si="7"/>
        <v>0</v>
      </c>
      <c r="AN37" s="143"/>
      <c r="AO37" s="143"/>
      <c r="AP37" s="143"/>
      <c r="AQ37" s="143"/>
      <c r="AR37" s="39"/>
      <c r="AS37" s="39"/>
      <c r="AT37" s="39"/>
    </row>
    <row r="38" spans="1:46" ht="12.7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row>
    <row r="39" spans="1:46" ht="18.7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row>
    <row r="40" spans="1:46" ht="19.5">
      <c r="A40" s="39"/>
      <c r="B40" s="39"/>
      <c r="C40" s="39"/>
      <c r="D40" s="39"/>
      <c r="E40" s="39"/>
      <c r="F40" s="39"/>
      <c r="G40" s="39"/>
      <c r="H40" s="39"/>
      <c r="I40" s="39"/>
      <c r="J40" s="39"/>
      <c r="K40" s="39"/>
      <c r="L40" s="39"/>
      <c r="M40" s="39"/>
      <c r="N40" s="39"/>
      <c r="O40" s="39"/>
      <c r="P40" s="39"/>
      <c r="Q40" s="39"/>
      <c r="R40" s="39"/>
      <c r="AB40" s="39"/>
      <c r="AC40" s="39"/>
      <c r="AD40" s="39"/>
      <c r="AE40" s="39"/>
      <c r="AF40" s="39"/>
      <c r="AG40" s="81"/>
      <c r="AH40" s="82" t="s">
        <v>96</v>
      </c>
      <c r="AI40" s="165">
        <f>SUM(AI8:AL37)</f>
        <v>11</v>
      </c>
      <c r="AJ40" s="166"/>
      <c r="AK40" s="166"/>
      <c r="AL40" s="166"/>
      <c r="AM40" s="167">
        <f>SUM(AM8:AQ37)</f>
        <v>1687820</v>
      </c>
      <c r="AN40" s="167"/>
      <c r="AO40" s="167"/>
      <c r="AP40" s="167"/>
      <c r="AQ40" s="167"/>
    </row>
    <row r="41" spans="1:46" ht="18.7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row>
    <row r="42" spans="1:46" ht="18.7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row>
    <row r="43" spans="1:46" ht="18.75">
      <c r="A43" s="39"/>
      <c r="B43" s="39" t="s">
        <v>97</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row>
    <row r="44" spans="1:46" ht="18.75">
      <c r="A44" s="39"/>
      <c r="B44" s="39" t="s">
        <v>98</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row>
    <row r="45" spans="1:46" ht="18.7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row>
    <row r="46" spans="1:46" ht="18.7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row>
    <row r="47" spans="1:46" ht="18.7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row>
    <row r="48" spans="1:46" ht="18.7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row>
    <row r="49" spans="1:36" ht="18.7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row>
    <row r="50" spans="1:36" ht="18.7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row>
    <row r="51" spans="1:36" ht="18.7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row>
    <row r="52" spans="1:36" ht="18.7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3" spans="1:36" ht="18.7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row>
    <row r="54" spans="1:36" ht="18.7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row>
    <row r="55" spans="1:36" ht="18.7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6" spans="1:36" ht="18.7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row>
    <row r="57" spans="1:36" ht="18.7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row>
    <row r="58" spans="1:36" ht="18.7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59" spans="1:36" ht="18.7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ht="18.7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1:36" ht="18.7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row>
    <row r="62" spans="1:36" ht="18.7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row>
    <row r="63" spans="1:36" ht="18.7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row>
    <row r="64" spans="1:36" ht="18.7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row>
    <row r="65" spans="1:36" ht="18.7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row>
    <row r="66" spans="1:36" ht="18.7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row>
    <row r="67" spans="1:36" ht="18.7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row>
    <row r="68" spans="1:36" ht="18.7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row>
    <row r="69" spans="1:36" ht="18.7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row>
    <row r="70" spans="1:36" ht="18.7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row>
    <row r="71" spans="1:36" ht="18.7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row>
    <row r="72" spans="1:36" ht="18.7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row>
    <row r="73" spans="1:36" ht="18.7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row>
    <row r="74" spans="1:36" ht="18.7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row>
    <row r="75" spans="1:36" ht="18.7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row>
    <row r="76" spans="1:36" ht="18.7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row>
    <row r="77" spans="1:36" ht="18.7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row>
    <row r="78" spans="1:36" ht="18.7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row>
    <row r="79" spans="1:36" ht="18.7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row>
    <row r="80" spans="1:36" ht="18.7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row>
    <row r="81" spans="1:36" ht="18.7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row>
    <row r="82" spans="1:36" ht="18.7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row>
    <row r="83" spans="1:36" ht="18.7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row>
  </sheetData>
  <sheetProtection selectLockedCells="1" selectUnlockedCells="1"/>
  <protectedRanges>
    <protectedRange sqref="R4 D8:AF37" name="範囲1"/>
    <protectedRange sqref="AG8:AH37" name="範囲1_1"/>
  </protectedRanges>
  <mergeCells count="287">
    <mergeCell ref="AB37:AF37"/>
    <mergeCell ref="AI37:AL37"/>
    <mergeCell ref="AM37:AQ37"/>
    <mergeCell ref="AI40:AL40"/>
    <mergeCell ref="AM40:AQ40"/>
    <mergeCell ref="B37:C37"/>
    <mergeCell ref="D37:H37"/>
    <mergeCell ref="I37:L37"/>
    <mergeCell ref="M37:Q37"/>
    <mergeCell ref="R37:V37"/>
    <mergeCell ref="W37:AA37"/>
    <mergeCell ref="B36:C36"/>
    <mergeCell ref="D36:H36"/>
    <mergeCell ref="I36:L36"/>
    <mergeCell ref="M36:Q36"/>
    <mergeCell ref="R36:V36"/>
    <mergeCell ref="W36:AA36"/>
    <mergeCell ref="AB36:AF36"/>
    <mergeCell ref="AI36:AL36"/>
    <mergeCell ref="AM36:AQ36"/>
    <mergeCell ref="B35:C35"/>
    <mergeCell ref="D35:H35"/>
    <mergeCell ref="I35:L35"/>
    <mergeCell ref="M35:Q35"/>
    <mergeCell ref="R35:V35"/>
    <mergeCell ref="W35:AA35"/>
    <mergeCell ref="AB35:AF35"/>
    <mergeCell ref="AI35:AL35"/>
    <mergeCell ref="AM35:AQ35"/>
    <mergeCell ref="AB33:AF33"/>
    <mergeCell ref="AI33:AL33"/>
    <mergeCell ref="AM33:AQ33"/>
    <mergeCell ref="B34:C34"/>
    <mergeCell ref="D34:H34"/>
    <mergeCell ref="I34:L34"/>
    <mergeCell ref="M34:Q34"/>
    <mergeCell ref="R34:V34"/>
    <mergeCell ref="W34:AA34"/>
    <mergeCell ref="AB34:AF34"/>
    <mergeCell ref="B33:C33"/>
    <mergeCell ref="D33:H33"/>
    <mergeCell ref="I33:L33"/>
    <mergeCell ref="M33:Q33"/>
    <mergeCell ref="R33:V33"/>
    <mergeCell ref="W33:AA33"/>
    <mergeCell ref="AI34:AL34"/>
    <mergeCell ref="AM34:AQ34"/>
    <mergeCell ref="B32:C32"/>
    <mergeCell ref="D32:H32"/>
    <mergeCell ref="I32:L32"/>
    <mergeCell ref="M32:Q32"/>
    <mergeCell ref="R32:V32"/>
    <mergeCell ref="W32:AA32"/>
    <mergeCell ref="AB32:AF32"/>
    <mergeCell ref="AI32:AL32"/>
    <mergeCell ref="AM32:AQ32"/>
    <mergeCell ref="B31:C31"/>
    <mergeCell ref="D31:H31"/>
    <mergeCell ref="I31:L31"/>
    <mergeCell ref="M31:Q31"/>
    <mergeCell ref="R31:V31"/>
    <mergeCell ref="W31:AA31"/>
    <mergeCell ref="AB31:AF31"/>
    <mergeCell ref="AI31:AL31"/>
    <mergeCell ref="AM31:AQ31"/>
    <mergeCell ref="B30:C30"/>
    <mergeCell ref="D30:H30"/>
    <mergeCell ref="I30:L30"/>
    <mergeCell ref="M30:Q30"/>
    <mergeCell ref="R30:V30"/>
    <mergeCell ref="W30:AA30"/>
    <mergeCell ref="AB30:AF30"/>
    <mergeCell ref="AI30:AL30"/>
    <mergeCell ref="AM30:AQ30"/>
    <mergeCell ref="B29:C29"/>
    <mergeCell ref="D29:H29"/>
    <mergeCell ref="I29:L29"/>
    <mergeCell ref="M29:Q29"/>
    <mergeCell ref="R29:V29"/>
    <mergeCell ref="W29:AA29"/>
    <mergeCell ref="AB29:AF29"/>
    <mergeCell ref="AI29:AL29"/>
    <mergeCell ref="AM29:AQ29"/>
    <mergeCell ref="AM6:AQ7"/>
    <mergeCell ref="R7:V7"/>
    <mergeCell ref="W7:AA7"/>
    <mergeCell ref="AB7:AF7"/>
    <mergeCell ref="B8:C8"/>
    <mergeCell ref="D8:H8"/>
    <mergeCell ref="I8:L8"/>
    <mergeCell ref="M8:Q8"/>
    <mergeCell ref="R8:V8"/>
    <mergeCell ref="W8:AA8"/>
    <mergeCell ref="AB8:AF8"/>
    <mergeCell ref="AI8:AL8"/>
    <mergeCell ref="AM8:AQ8"/>
    <mergeCell ref="AG6:AG7"/>
    <mergeCell ref="AH6:AH7"/>
    <mergeCell ref="B2:G2"/>
    <mergeCell ref="M4:Q4"/>
    <mergeCell ref="R4:V4"/>
    <mergeCell ref="B6:C7"/>
    <mergeCell ref="D6:H7"/>
    <mergeCell ref="I6:L7"/>
    <mergeCell ref="M6:Q7"/>
    <mergeCell ref="R6:AF6"/>
    <mergeCell ref="AI6:AL7"/>
    <mergeCell ref="B17:C17"/>
    <mergeCell ref="D17:H17"/>
    <mergeCell ref="I17:L17"/>
    <mergeCell ref="M17:Q17"/>
    <mergeCell ref="R17:V17"/>
    <mergeCell ref="W17:AA17"/>
    <mergeCell ref="AB17:AF17"/>
    <mergeCell ref="AI17:AL17"/>
    <mergeCell ref="AM17:AQ17"/>
    <mergeCell ref="B18:C18"/>
    <mergeCell ref="D18:H18"/>
    <mergeCell ref="I18:L18"/>
    <mergeCell ref="M18:Q18"/>
    <mergeCell ref="R18:V18"/>
    <mergeCell ref="W18:AA18"/>
    <mergeCell ref="AB18:AF18"/>
    <mergeCell ref="AI18:AL18"/>
    <mergeCell ref="AM18:AQ18"/>
    <mergeCell ref="B19:C19"/>
    <mergeCell ref="D19:H19"/>
    <mergeCell ref="I19:L19"/>
    <mergeCell ref="M19:Q19"/>
    <mergeCell ref="R19:V19"/>
    <mergeCell ref="W19:AA19"/>
    <mergeCell ref="AB19:AF19"/>
    <mergeCell ref="AI19:AL19"/>
    <mergeCell ref="AM19:AQ19"/>
    <mergeCell ref="B20:C20"/>
    <mergeCell ref="D20:H20"/>
    <mergeCell ref="I20:L20"/>
    <mergeCell ref="M20:Q20"/>
    <mergeCell ref="R20:V20"/>
    <mergeCell ref="W20:AA20"/>
    <mergeCell ref="AB20:AF20"/>
    <mergeCell ref="AI20:AL20"/>
    <mergeCell ref="AM20:AQ20"/>
    <mergeCell ref="B21:C21"/>
    <mergeCell ref="D21:H21"/>
    <mergeCell ref="I21:L21"/>
    <mergeCell ref="M21:Q21"/>
    <mergeCell ref="R21:V21"/>
    <mergeCell ref="W21:AA21"/>
    <mergeCell ref="AB21:AF21"/>
    <mergeCell ref="AI21:AL21"/>
    <mergeCell ref="AM21:AQ21"/>
    <mergeCell ref="B22:C22"/>
    <mergeCell ref="D22:H22"/>
    <mergeCell ref="I22:L22"/>
    <mergeCell ref="M22:Q22"/>
    <mergeCell ref="R22:V22"/>
    <mergeCell ref="W22:AA22"/>
    <mergeCell ref="AB22:AF22"/>
    <mergeCell ref="AI22:AL22"/>
    <mergeCell ref="AM22:AQ22"/>
    <mergeCell ref="B23:C23"/>
    <mergeCell ref="D23:H23"/>
    <mergeCell ref="I23:L23"/>
    <mergeCell ref="M23:Q23"/>
    <mergeCell ref="R23:V23"/>
    <mergeCell ref="W23:AA23"/>
    <mergeCell ref="AB23:AF23"/>
    <mergeCell ref="AI23:AL23"/>
    <mergeCell ref="AM23:AQ23"/>
    <mergeCell ref="B24:C24"/>
    <mergeCell ref="D24:H24"/>
    <mergeCell ref="I24:L24"/>
    <mergeCell ref="M24:Q24"/>
    <mergeCell ref="R24:V24"/>
    <mergeCell ref="W24:AA24"/>
    <mergeCell ref="AB24:AF24"/>
    <mergeCell ref="AI24:AL24"/>
    <mergeCell ref="AM24:AQ24"/>
    <mergeCell ref="B9:C9"/>
    <mergeCell ref="D9:H9"/>
    <mergeCell ref="I9:L9"/>
    <mergeCell ref="M9:Q9"/>
    <mergeCell ref="R9:V9"/>
    <mergeCell ref="W9:AA9"/>
    <mergeCell ref="AB9:AF9"/>
    <mergeCell ref="AI9:AL9"/>
    <mergeCell ref="AM9:AQ9"/>
    <mergeCell ref="B10:C10"/>
    <mergeCell ref="D10:H10"/>
    <mergeCell ref="I10:L10"/>
    <mergeCell ref="M10:Q10"/>
    <mergeCell ref="R10:V10"/>
    <mergeCell ref="W10:AA10"/>
    <mergeCell ref="AB10:AF10"/>
    <mergeCell ref="AI10:AL10"/>
    <mergeCell ref="AM10:AQ10"/>
    <mergeCell ref="B11:C11"/>
    <mergeCell ref="D11:H11"/>
    <mergeCell ref="I11:L11"/>
    <mergeCell ref="M11:Q11"/>
    <mergeCell ref="R11:V11"/>
    <mergeCell ref="W11:AA11"/>
    <mergeCell ref="AB11:AF11"/>
    <mergeCell ref="AI11:AL11"/>
    <mergeCell ref="AM11:AQ11"/>
    <mergeCell ref="B12:C12"/>
    <mergeCell ref="D12:H12"/>
    <mergeCell ref="I12:L12"/>
    <mergeCell ref="M12:Q12"/>
    <mergeCell ref="R12:V12"/>
    <mergeCell ref="W12:AA12"/>
    <mergeCell ref="AB12:AF12"/>
    <mergeCell ref="AI12:AL12"/>
    <mergeCell ref="AM12:AQ12"/>
    <mergeCell ref="B13:C13"/>
    <mergeCell ref="D13:H13"/>
    <mergeCell ref="I13:L13"/>
    <mergeCell ref="M13:Q13"/>
    <mergeCell ref="R13:V13"/>
    <mergeCell ref="W13:AA13"/>
    <mergeCell ref="AB13:AF13"/>
    <mergeCell ref="AI13:AL13"/>
    <mergeCell ref="AM13:AQ13"/>
    <mergeCell ref="B14:C14"/>
    <mergeCell ref="D14:H14"/>
    <mergeCell ref="I14:L14"/>
    <mergeCell ref="M14:Q14"/>
    <mergeCell ref="R14:V14"/>
    <mergeCell ref="W14:AA14"/>
    <mergeCell ref="AB14:AF14"/>
    <mergeCell ref="AI14:AL14"/>
    <mergeCell ref="AM14:AQ14"/>
    <mergeCell ref="B15:C15"/>
    <mergeCell ref="D15:H15"/>
    <mergeCell ref="I15:L15"/>
    <mergeCell ref="M15:Q15"/>
    <mergeCell ref="R15:V15"/>
    <mergeCell ref="W15:AA15"/>
    <mergeCell ref="AB15:AF15"/>
    <mergeCell ref="AI15:AL15"/>
    <mergeCell ref="AM15:AQ15"/>
    <mergeCell ref="B16:C16"/>
    <mergeCell ref="D16:H16"/>
    <mergeCell ref="I16:L16"/>
    <mergeCell ref="M16:Q16"/>
    <mergeCell ref="R16:V16"/>
    <mergeCell ref="W16:AA16"/>
    <mergeCell ref="AB16:AF16"/>
    <mergeCell ref="AI16:AL16"/>
    <mergeCell ref="AM16:AQ16"/>
    <mergeCell ref="B25:C25"/>
    <mergeCell ref="D25:H25"/>
    <mergeCell ref="I25:L25"/>
    <mergeCell ref="M25:Q25"/>
    <mergeCell ref="R25:V25"/>
    <mergeCell ref="W25:AA25"/>
    <mergeCell ref="AB25:AF25"/>
    <mergeCell ref="AI25:AL25"/>
    <mergeCell ref="AM25:AQ25"/>
    <mergeCell ref="B26:C26"/>
    <mergeCell ref="D26:H26"/>
    <mergeCell ref="I26:L26"/>
    <mergeCell ref="M26:Q26"/>
    <mergeCell ref="R26:V26"/>
    <mergeCell ref="W26:AA26"/>
    <mergeCell ref="AB26:AF26"/>
    <mergeCell ref="AI26:AL26"/>
    <mergeCell ref="AM26:AQ26"/>
    <mergeCell ref="B27:C27"/>
    <mergeCell ref="D27:H27"/>
    <mergeCell ref="I27:L27"/>
    <mergeCell ref="M27:Q27"/>
    <mergeCell ref="R27:V27"/>
    <mergeCell ref="W27:AA27"/>
    <mergeCell ref="AB27:AF27"/>
    <mergeCell ref="AI27:AL27"/>
    <mergeCell ref="AM27:AQ27"/>
    <mergeCell ref="B28:C28"/>
    <mergeCell ref="D28:H28"/>
    <mergeCell ref="I28:L28"/>
    <mergeCell ref="M28:Q28"/>
    <mergeCell ref="R28:V28"/>
    <mergeCell ref="W28:AA28"/>
    <mergeCell ref="AB28:AF28"/>
    <mergeCell ref="AI28:AL28"/>
    <mergeCell ref="AM28:AQ28"/>
  </mergeCells>
  <phoneticPr fontId="3"/>
  <conditionalFormatting sqref="R4:V4 D8:R37 W8:W37 AB8:AB37">
    <cfRule type="containsBlanks" dxfId="10" priority="6">
      <formula>LEN(TRIM(D4))=0</formula>
    </cfRule>
  </conditionalFormatting>
  <conditionalFormatting sqref="R8:V37">
    <cfRule type="expression" dxfId="9" priority="5">
      <formula>$AI8=2</formula>
    </cfRule>
  </conditionalFormatting>
  <conditionalFormatting sqref="R8:AA37">
    <cfRule type="expression" dxfId="8" priority="4">
      <formula>$AI8=1</formula>
    </cfRule>
  </conditionalFormatting>
  <conditionalFormatting sqref="R8:AH37">
    <cfRule type="expression" dxfId="7" priority="1">
      <formula>$AI8=""</formula>
    </cfRule>
  </conditionalFormatting>
  <conditionalFormatting sqref="AG8:AH37">
    <cfRule type="containsBlanks" dxfId="6" priority="2">
      <formula>LEN(TRIM(AG8))=0</formula>
    </cfRule>
  </conditionalFormatting>
  <pageMargins left="0.7" right="0.7" top="0.75" bottom="0.75" header="0.3" footer="0.3"/>
  <pageSetup paperSize="9"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87"/>
  <sheetViews>
    <sheetView view="pageBreakPreview" zoomScaleSheetLayoutView="100" workbookViewId="0">
      <selection activeCell="D82" sqref="D82:E82"/>
    </sheetView>
  </sheetViews>
  <sheetFormatPr defaultColWidth="9" defaultRowHeight="18.75"/>
  <cols>
    <col min="1" max="1" width="3.7109375" style="1" customWidth="1"/>
    <col min="2" max="2" width="4.7109375" style="1" customWidth="1"/>
    <col min="3" max="9" width="17.5703125" style="1" customWidth="1"/>
    <col min="10" max="10" width="11.140625" style="1" customWidth="1"/>
    <col min="11" max="11" width="12.42578125" style="1" customWidth="1"/>
    <col min="12" max="16384" width="9" style="1"/>
  </cols>
  <sheetData>
    <row r="1" spans="1:11" ht="20.25" customHeight="1">
      <c r="H1" s="105" t="s">
        <v>0</v>
      </c>
      <c r="I1" s="105"/>
      <c r="J1" s="105"/>
    </row>
    <row r="2" spans="1:11" ht="26.25" customHeight="1">
      <c r="A2" s="110" t="s">
        <v>99</v>
      </c>
      <c r="B2" s="110"/>
      <c r="C2" s="110"/>
      <c r="D2" s="110"/>
      <c r="E2" s="110"/>
      <c r="F2" s="110"/>
      <c r="G2" s="110"/>
      <c r="H2" s="110"/>
      <c r="I2" s="110"/>
      <c r="J2" s="110"/>
      <c r="K2" s="3"/>
    </row>
    <row r="3" spans="1:11" ht="6" customHeight="1">
      <c r="C3" s="2"/>
      <c r="D3" s="2"/>
      <c r="E3" s="2"/>
      <c r="F3" s="2"/>
      <c r="G3" s="2"/>
      <c r="H3" s="2"/>
      <c r="I3" s="2"/>
      <c r="J3" s="3"/>
      <c r="K3" s="3"/>
    </row>
    <row r="4" spans="1:11" ht="18" customHeight="1">
      <c r="H4" s="106" t="s">
        <v>2</v>
      </c>
      <c r="I4" s="106"/>
      <c r="J4" s="106"/>
    </row>
    <row r="5" spans="1:11" ht="33" customHeight="1">
      <c r="A5" s="107" t="s">
        <v>100</v>
      </c>
      <c r="B5" s="107"/>
      <c r="C5" s="107"/>
      <c r="D5" s="171"/>
      <c r="E5" s="171"/>
      <c r="F5" s="171"/>
      <c r="G5" s="171"/>
      <c r="H5" s="171"/>
      <c r="I5" s="171"/>
      <c r="J5" s="171"/>
    </row>
    <row r="6" spans="1:11" ht="33" customHeight="1">
      <c r="A6" s="107" t="s">
        <v>101</v>
      </c>
      <c r="B6" s="107"/>
      <c r="C6" s="107"/>
      <c r="D6" s="177"/>
      <c r="E6" s="178"/>
      <c r="F6" s="178"/>
      <c r="G6" s="178"/>
      <c r="H6" s="178"/>
      <c r="I6" s="178"/>
      <c r="J6" s="179"/>
    </row>
    <row r="7" spans="1:11" ht="33" customHeight="1">
      <c r="A7" s="107" t="s">
        <v>7</v>
      </c>
      <c r="B7" s="107"/>
      <c r="C7" s="107"/>
      <c r="D7" s="172"/>
      <c r="E7" s="172"/>
      <c r="F7" s="172"/>
      <c r="G7" s="172"/>
      <c r="H7" s="172"/>
      <c r="I7" s="172"/>
      <c r="J7" s="172"/>
    </row>
    <row r="8" spans="1:11" ht="33.75" customHeight="1">
      <c r="A8" s="107" t="s">
        <v>9</v>
      </c>
      <c r="B8" s="107"/>
      <c r="C8" s="107"/>
      <c r="D8" s="173"/>
      <c r="E8" s="174"/>
      <c r="F8" s="174"/>
      <c r="G8" s="174"/>
      <c r="H8" s="174"/>
      <c r="I8" s="174"/>
      <c r="J8" s="175"/>
    </row>
    <row r="9" spans="1:11" ht="14.25" customHeight="1"/>
    <row r="10" spans="1:11" ht="22.5" customHeight="1">
      <c r="A10" s="91" t="s">
        <v>10</v>
      </c>
      <c r="B10" s="91"/>
      <c r="C10" s="91"/>
    </row>
    <row r="11" spans="1:11" ht="34.5" customHeight="1">
      <c r="C11" s="4" t="s">
        <v>11</v>
      </c>
      <c r="D11" s="5" t="s">
        <v>12</v>
      </c>
      <c r="E11" s="120" t="s">
        <v>13</v>
      </c>
      <c r="F11" s="121"/>
      <c r="G11" s="6" t="s">
        <v>14</v>
      </c>
      <c r="H11" s="7" t="s">
        <v>102</v>
      </c>
      <c r="I11" s="7" t="s">
        <v>16</v>
      </c>
    </row>
    <row r="12" spans="1:11" ht="30" customHeight="1">
      <c r="C12" s="51"/>
      <c r="D12" s="51"/>
      <c r="E12" s="176"/>
      <c r="F12" s="176"/>
      <c r="G12" s="78" t="e">
        <f>E12/D12</f>
        <v>#DIV/0!</v>
      </c>
      <c r="H12" s="8" t="e">
        <f>IF(G12&gt;=8%,"100％","50％")</f>
        <v>#DIV/0!</v>
      </c>
      <c r="I12" s="84">
        <v>15000000</v>
      </c>
    </row>
    <row r="13" spans="1:11" ht="48.75" customHeight="1">
      <c r="C13" s="125" t="s">
        <v>103</v>
      </c>
      <c r="D13" s="125"/>
      <c r="E13" s="125"/>
      <c r="F13" s="125"/>
      <c r="G13" s="125"/>
      <c r="H13" s="125"/>
      <c r="I13" s="125"/>
      <c r="J13" s="125"/>
    </row>
    <row r="14" spans="1:11" ht="8.25" customHeight="1">
      <c r="C14" s="9"/>
      <c r="D14" s="9"/>
      <c r="E14" s="10"/>
      <c r="F14" s="10"/>
      <c r="G14" s="10"/>
      <c r="H14" s="10"/>
      <c r="I14" s="10"/>
    </row>
    <row r="15" spans="1:11" ht="30" customHeight="1">
      <c r="C15" s="5" t="s">
        <v>18</v>
      </c>
      <c r="D15" s="126" t="s">
        <v>19</v>
      </c>
      <c r="E15" s="127"/>
      <c r="F15" s="128" t="s">
        <v>20</v>
      </c>
      <c r="G15" s="129"/>
    </row>
    <row r="16" spans="1:11" ht="24.75" customHeight="1">
      <c r="C16" s="11" t="s">
        <v>21</v>
      </c>
      <c r="D16" s="168"/>
      <c r="E16" s="169"/>
      <c r="F16" s="170"/>
      <c r="G16" s="169"/>
    </row>
    <row r="17" spans="1:7" ht="24.75" customHeight="1">
      <c r="C17" s="12" t="s">
        <v>24</v>
      </c>
      <c r="D17" s="168"/>
      <c r="E17" s="169"/>
      <c r="F17" s="170"/>
      <c r="G17" s="169"/>
    </row>
    <row r="18" spans="1:7" ht="24.75" customHeight="1">
      <c r="C18" s="12" t="s">
        <v>27</v>
      </c>
      <c r="D18" s="168"/>
      <c r="E18" s="169"/>
      <c r="F18" s="170"/>
      <c r="G18" s="169"/>
    </row>
    <row r="19" spans="1:7" ht="24.75" customHeight="1">
      <c r="C19" s="12" t="s">
        <v>28</v>
      </c>
      <c r="D19" s="168"/>
      <c r="E19" s="169"/>
      <c r="F19" s="170"/>
      <c r="G19" s="169"/>
    </row>
    <row r="20" spans="1:7" ht="24.75" customHeight="1">
      <c r="C20" s="12" t="s">
        <v>29</v>
      </c>
      <c r="D20" s="168"/>
      <c r="E20" s="169"/>
      <c r="F20" s="170"/>
      <c r="G20" s="169"/>
    </row>
    <row r="21" spans="1:7" ht="24.75" customHeight="1">
      <c r="C21" s="12" t="s">
        <v>30</v>
      </c>
      <c r="D21" s="168"/>
      <c r="E21" s="169"/>
      <c r="F21" s="170"/>
      <c r="G21" s="169"/>
    </row>
    <row r="22" spans="1:7" ht="24.75" customHeight="1">
      <c r="C22" s="12" t="s">
        <v>31</v>
      </c>
      <c r="D22" s="168"/>
      <c r="E22" s="169"/>
      <c r="F22" s="170"/>
      <c r="G22" s="169"/>
    </row>
    <row r="23" spans="1:7" ht="24.75" customHeight="1">
      <c r="C23" s="12" t="s">
        <v>32</v>
      </c>
      <c r="D23" s="168"/>
      <c r="E23" s="169"/>
      <c r="F23" s="170"/>
      <c r="G23" s="169"/>
    </row>
    <row r="24" spans="1:7" ht="24.75" customHeight="1">
      <c r="C24" s="12" t="s">
        <v>33</v>
      </c>
      <c r="D24" s="168"/>
      <c r="E24" s="169"/>
      <c r="F24" s="170"/>
      <c r="G24" s="169"/>
    </row>
    <row r="25" spans="1:7" ht="24.75" customHeight="1">
      <c r="C25" s="13" t="s">
        <v>34</v>
      </c>
      <c r="D25" s="168"/>
      <c r="E25" s="169"/>
      <c r="F25" s="170"/>
      <c r="G25" s="169"/>
    </row>
    <row r="26" spans="1:7" ht="4.5" customHeight="1"/>
    <row r="27" spans="1:7" ht="8.25" customHeight="1"/>
    <row r="28" spans="1:7" ht="20.25" customHeight="1">
      <c r="A28" s="91" t="s">
        <v>35</v>
      </c>
      <c r="B28" s="91"/>
      <c r="C28" s="91"/>
    </row>
    <row r="29" spans="1:7" ht="20.25" customHeight="1">
      <c r="A29" s="91" t="s">
        <v>36</v>
      </c>
      <c r="B29" s="91"/>
      <c r="C29" s="91"/>
    </row>
    <row r="30" spans="1:7" ht="9" customHeight="1">
      <c r="A30" s="14"/>
      <c r="B30" s="14"/>
      <c r="C30" s="14"/>
    </row>
    <row r="31" spans="1:7" ht="24.75" customHeight="1">
      <c r="C31" s="15" t="s">
        <v>37</v>
      </c>
      <c r="D31" s="15" t="s">
        <v>38</v>
      </c>
      <c r="E31" s="7" t="s">
        <v>39</v>
      </c>
      <c r="F31" s="7" t="s">
        <v>40</v>
      </c>
    </row>
    <row r="32" spans="1:7" ht="24.75" customHeight="1">
      <c r="C32" s="52"/>
      <c r="D32" s="52"/>
      <c r="E32" s="16">
        <f>'別紙　算出書'!$AM$40</f>
        <v>0</v>
      </c>
      <c r="F32" s="16" t="e">
        <f>E32*H12</f>
        <v>#DIV/0!</v>
      </c>
    </row>
    <row r="33" spans="1:9" ht="28.5" customHeight="1">
      <c r="C33" s="98" t="s">
        <v>41</v>
      </c>
      <c r="D33" s="94"/>
      <c r="E33" s="94"/>
      <c r="F33" s="94"/>
      <c r="G33" s="94"/>
      <c r="H33" s="94"/>
      <c r="I33" s="83"/>
    </row>
    <row r="34" spans="1:9" ht="10.5" customHeight="1"/>
    <row r="35" spans="1:9" ht="22.5" customHeight="1">
      <c r="A35" s="91" t="s">
        <v>42</v>
      </c>
      <c r="B35" s="91"/>
      <c r="C35" s="91"/>
    </row>
    <row r="36" spans="1:9" ht="30" customHeight="1">
      <c r="C36" s="15" t="s">
        <v>43</v>
      </c>
      <c r="D36" s="15" t="s">
        <v>44</v>
      </c>
      <c r="E36" s="15" t="s">
        <v>45</v>
      </c>
      <c r="F36" s="15" t="s">
        <v>46</v>
      </c>
      <c r="G36" s="7" t="s">
        <v>47</v>
      </c>
    </row>
    <row r="37" spans="1:9" ht="30" customHeight="1">
      <c r="C37" s="53"/>
      <c r="D37" s="53"/>
      <c r="E37" s="63"/>
      <c r="F37" s="54"/>
      <c r="G37" s="19" t="e">
        <f>F37*$H$12</f>
        <v>#DIV/0!</v>
      </c>
    </row>
    <row r="38" spans="1:9" ht="30" customHeight="1">
      <c r="C38" s="55"/>
      <c r="D38" s="55"/>
      <c r="E38" s="64"/>
      <c r="F38" s="54"/>
      <c r="G38" s="19" t="e">
        <f t="shared" ref="G38:G39" si="0">F38*$H$12</f>
        <v>#DIV/0!</v>
      </c>
    </row>
    <row r="39" spans="1:9" ht="30" customHeight="1">
      <c r="C39" s="55"/>
      <c r="D39" s="55"/>
      <c r="E39" s="64"/>
      <c r="F39" s="54"/>
      <c r="G39" s="19" t="e">
        <f t="shared" si="0"/>
        <v>#DIV/0!</v>
      </c>
    </row>
    <row r="40" spans="1:9" ht="30" customHeight="1">
      <c r="C40" s="53"/>
      <c r="D40" s="53"/>
      <c r="E40" s="63"/>
      <c r="F40" s="54"/>
      <c r="G40" s="19" t="e">
        <f>F40*$H$12</f>
        <v>#DIV/0!</v>
      </c>
    </row>
    <row r="41" spans="1:9" ht="30" customHeight="1">
      <c r="C41" s="55"/>
      <c r="D41" s="55"/>
      <c r="E41" s="64"/>
      <c r="F41" s="54"/>
      <c r="G41" s="19" t="e">
        <f t="shared" ref="G41:G42" si="1">F41*$H$12</f>
        <v>#DIV/0!</v>
      </c>
    </row>
    <row r="42" spans="1:9" ht="30" customHeight="1">
      <c r="C42" s="55"/>
      <c r="D42" s="55"/>
      <c r="E42" s="64"/>
      <c r="F42" s="54"/>
      <c r="G42" s="19" t="e">
        <f t="shared" si="1"/>
        <v>#DIV/0!</v>
      </c>
    </row>
    <row r="43" spans="1:9" ht="30" customHeight="1">
      <c r="C43" s="53"/>
      <c r="D43" s="53"/>
      <c r="E43" s="63"/>
      <c r="F43" s="54"/>
      <c r="G43" s="19" t="e">
        <f>F43*$H$12</f>
        <v>#DIV/0!</v>
      </c>
    </row>
    <row r="44" spans="1:9" ht="30" customHeight="1">
      <c r="C44" s="55"/>
      <c r="D44" s="55"/>
      <c r="E44" s="64"/>
      <c r="F44" s="54"/>
      <c r="G44" s="19" t="e">
        <f t="shared" ref="G44:G45" si="2">F44*$H$12</f>
        <v>#DIV/0!</v>
      </c>
    </row>
    <row r="45" spans="1:9" ht="30" customHeight="1">
      <c r="C45" s="55"/>
      <c r="D45" s="55"/>
      <c r="E45" s="64"/>
      <c r="F45" s="54"/>
      <c r="G45" s="19" t="e">
        <f t="shared" si="2"/>
        <v>#DIV/0!</v>
      </c>
    </row>
    <row r="46" spans="1:9" ht="30" customHeight="1">
      <c r="C46" s="53"/>
      <c r="D46" s="53"/>
      <c r="E46" s="63"/>
      <c r="F46" s="54"/>
      <c r="G46" s="19" t="e">
        <f>F46*$H$12</f>
        <v>#DIV/0!</v>
      </c>
    </row>
    <row r="47" spans="1:9" ht="30" customHeight="1">
      <c r="C47" s="99" t="s">
        <v>50</v>
      </c>
      <c r="D47" s="99"/>
      <c r="E47" s="21"/>
      <c r="F47" s="22">
        <f>SUM(F37:F46)</f>
        <v>0</v>
      </c>
      <c r="G47" s="22" t="e">
        <f>SUM(G37:G46)</f>
        <v>#DIV/0!</v>
      </c>
    </row>
    <row r="48" spans="1:9" ht="42" customHeight="1">
      <c r="C48" s="92" t="s">
        <v>51</v>
      </c>
      <c r="D48" s="92"/>
      <c r="E48" s="92"/>
      <c r="F48" s="92"/>
      <c r="G48" s="92"/>
    </row>
    <row r="49" spans="1:9" ht="10.5" customHeight="1"/>
    <row r="50" spans="1:9" ht="22.5" customHeight="1">
      <c r="A50" s="91" t="s">
        <v>52</v>
      </c>
      <c r="B50" s="91"/>
      <c r="C50" s="91"/>
    </row>
    <row r="51" spans="1:9" ht="30" customHeight="1">
      <c r="C51" s="23" t="s">
        <v>53</v>
      </c>
      <c r="D51" s="23" t="s">
        <v>54</v>
      </c>
      <c r="E51" s="23" t="s">
        <v>55</v>
      </c>
      <c r="F51" s="23" t="s">
        <v>56</v>
      </c>
      <c r="G51" s="24" t="s">
        <v>57</v>
      </c>
    </row>
    <row r="52" spans="1:9" ht="30" customHeight="1">
      <c r="C52" s="56"/>
      <c r="D52" s="64"/>
      <c r="E52" s="64"/>
      <c r="F52" s="57"/>
      <c r="G52" s="27" t="e">
        <f>F52*$H$12</f>
        <v>#DIV/0!</v>
      </c>
    </row>
    <row r="53" spans="1:9" ht="30" customHeight="1">
      <c r="C53" s="55"/>
      <c r="D53" s="64"/>
      <c r="E53" s="64"/>
      <c r="F53" s="75"/>
      <c r="G53" s="27" t="e">
        <f t="shared" ref="G53:G54" si="3">F53*$H$12</f>
        <v>#DIV/0!</v>
      </c>
    </row>
    <row r="54" spans="1:9" ht="30" customHeight="1">
      <c r="C54" s="55"/>
      <c r="D54" s="64"/>
      <c r="E54" s="64"/>
      <c r="F54" s="75"/>
      <c r="G54" s="27" t="e">
        <f t="shared" si="3"/>
        <v>#DIV/0!</v>
      </c>
    </row>
    <row r="55" spans="1:9" ht="30" customHeight="1">
      <c r="C55" s="56"/>
      <c r="D55" s="64"/>
      <c r="E55" s="64"/>
      <c r="F55" s="57"/>
      <c r="G55" s="27" t="e">
        <f>F55*$H$12</f>
        <v>#DIV/0!</v>
      </c>
    </row>
    <row r="56" spans="1:9" ht="30" customHeight="1">
      <c r="C56" s="55"/>
      <c r="D56" s="64"/>
      <c r="E56" s="64"/>
      <c r="F56" s="75"/>
      <c r="G56" s="27" t="e">
        <f t="shared" ref="G56:G57" si="4">F56*$H$12</f>
        <v>#DIV/0!</v>
      </c>
    </row>
    <row r="57" spans="1:9" ht="30" customHeight="1">
      <c r="C57" s="55"/>
      <c r="D57" s="64"/>
      <c r="E57" s="64"/>
      <c r="F57" s="75"/>
      <c r="G57" s="27" t="e">
        <f t="shared" si="4"/>
        <v>#DIV/0!</v>
      </c>
    </row>
    <row r="58" spans="1:9" ht="30" customHeight="1">
      <c r="C58" s="56"/>
      <c r="D58" s="64"/>
      <c r="E58" s="64"/>
      <c r="F58" s="57"/>
      <c r="G58" s="27" t="e">
        <f>F58*$H$12</f>
        <v>#DIV/0!</v>
      </c>
    </row>
    <row r="59" spans="1:9" ht="30" customHeight="1">
      <c r="C59" s="55"/>
      <c r="D59" s="64"/>
      <c r="E59" s="64"/>
      <c r="F59" s="75"/>
      <c r="G59" s="27" t="e">
        <f t="shared" ref="G59:G60" si="5">F59*$H$12</f>
        <v>#DIV/0!</v>
      </c>
    </row>
    <row r="60" spans="1:9" ht="30" customHeight="1">
      <c r="C60" s="55"/>
      <c r="D60" s="64"/>
      <c r="E60" s="64"/>
      <c r="F60" s="75"/>
      <c r="G60" s="27" t="e">
        <f t="shared" si="5"/>
        <v>#DIV/0!</v>
      </c>
    </row>
    <row r="61" spans="1:9" ht="30" customHeight="1">
      <c r="C61" s="56"/>
      <c r="D61" s="64"/>
      <c r="E61" s="64"/>
      <c r="F61" s="57"/>
      <c r="G61" s="27" t="e">
        <f>F61*$H$12</f>
        <v>#DIV/0!</v>
      </c>
    </row>
    <row r="62" spans="1:9" ht="30" customHeight="1">
      <c r="C62" s="95" t="s">
        <v>50</v>
      </c>
      <c r="D62" s="96"/>
      <c r="E62" s="62"/>
      <c r="F62" s="29">
        <f>SUM(F52:F61)</f>
        <v>0</v>
      </c>
      <c r="G62" s="30" t="e">
        <f>SUM(G52:G61)</f>
        <v>#DIV/0!</v>
      </c>
    </row>
    <row r="63" spans="1:9" ht="25.5" customHeight="1">
      <c r="C63" s="92" t="s">
        <v>60</v>
      </c>
      <c r="D63" s="93"/>
      <c r="E63" s="93"/>
      <c r="F63" s="93"/>
      <c r="G63" s="94"/>
      <c r="H63" s="94"/>
      <c r="I63" s="83"/>
    </row>
    <row r="64" spans="1:9" ht="4.5" customHeight="1"/>
    <row r="65" spans="1:9" ht="22.5" customHeight="1">
      <c r="A65" s="3" t="s">
        <v>61</v>
      </c>
      <c r="B65" s="3"/>
      <c r="C65" s="3"/>
    </row>
    <row r="66" spans="1:9" ht="30" customHeight="1">
      <c r="C66" s="31" t="s">
        <v>62</v>
      </c>
      <c r="D66" s="31" t="s">
        <v>63</v>
      </c>
      <c r="E66" s="23" t="s">
        <v>64</v>
      </c>
      <c r="F66" s="23" t="s">
        <v>65</v>
      </c>
      <c r="G66" s="32" t="s">
        <v>104</v>
      </c>
      <c r="H66" s="7" t="s">
        <v>67</v>
      </c>
      <c r="I66" s="85"/>
    </row>
    <row r="67" spans="1:9" ht="30" customHeight="1">
      <c r="C67" s="53"/>
      <c r="D67" s="53"/>
      <c r="E67" s="63"/>
      <c r="F67" s="63"/>
      <c r="G67" s="57"/>
      <c r="H67" s="27" t="e">
        <f t="shared" ref="H67:H76" si="6">G67*$H$12</f>
        <v>#DIV/0!</v>
      </c>
      <c r="I67" s="86"/>
    </row>
    <row r="68" spans="1:9" ht="30" customHeight="1">
      <c r="C68" s="55"/>
      <c r="D68" s="55"/>
      <c r="E68" s="64"/>
      <c r="F68" s="64"/>
      <c r="G68" s="58"/>
      <c r="H68" s="27" t="e">
        <f t="shared" si="6"/>
        <v>#DIV/0!</v>
      </c>
      <c r="I68" s="86"/>
    </row>
    <row r="69" spans="1:9" ht="30" customHeight="1">
      <c r="C69" s="53"/>
      <c r="D69" s="53"/>
      <c r="E69" s="63"/>
      <c r="F69" s="63"/>
      <c r="G69" s="57"/>
      <c r="H69" s="27" t="e">
        <f t="shared" si="6"/>
        <v>#DIV/0!</v>
      </c>
      <c r="I69" s="86"/>
    </row>
    <row r="70" spans="1:9" ht="30" customHeight="1">
      <c r="C70" s="55"/>
      <c r="D70" s="55"/>
      <c r="E70" s="64"/>
      <c r="F70" s="64"/>
      <c r="G70" s="58"/>
      <c r="H70" s="27" t="e">
        <f t="shared" si="6"/>
        <v>#DIV/0!</v>
      </c>
      <c r="I70" s="86"/>
    </row>
    <row r="71" spans="1:9" ht="30" customHeight="1">
      <c r="C71" s="53"/>
      <c r="D71" s="53"/>
      <c r="E71" s="63"/>
      <c r="F71" s="63"/>
      <c r="G71" s="57"/>
      <c r="H71" s="27" t="e">
        <f t="shared" si="6"/>
        <v>#DIV/0!</v>
      </c>
      <c r="I71" s="86"/>
    </row>
    <row r="72" spans="1:9" ht="30" customHeight="1">
      <c r="C72" s="55"/>
      <c r="D72" s="55"/>
      <c r="E72" s="64"/>
      <c r="F72" s="64"/>
      <c r="G72" s="58"/>
      <c r="H72" s="27" t="e">
        <f t="shared" si="6"/>
        <v>#DIV/0!</v>
      </c>
      <c r="I72" s="86"/>
    </row>
    <row r="73" spans="1:9" ht="30" customHeight="1">
      <c r="C73" s="53"/>
      <c r="D73" s="53"/>
      <c r="E73" s="63"/>
      <c r="F73" s="63"/>
      <c r="G73" s="57"/>
      <c r="H73" s="27" t="e">
        <f t="shared" si="6"/>
        <v>#DIV/0!</v>
      </c>
      <c r="I73" s="86"/>
    </row>
    <row r="74" spans="1:9" ht="30" customHeight="1">
      <c r="C74" s="55"/>
      <c r="D74" s="55"/>
      <c r="E74" s="64"/>
      <c r="F74" s="64"/>
      <c r="G74" s="58"/>
      <c r="H74" s="27" t="e">
        <f t="shared" si="6"/>
        <v>#DIV/0!</v>
      </c>
      <c r="I74" s="86"/>
    </row>
    <row r="75" spans="1:9" ht="30" customHeight="1">
      <c r="C75" s="53"/>
      <c r="D75" s="53"/>
      <c r="E75" s="63"/>
      <c r="F75" s="63"/>
      <c r="G75" s="57"/>
      <c r="H75" s="27" t="e">
        <f t="shared" si="6"/>
        <v>#DIV/0!</v>
      </c>
      <c r="I75" s="86"/>
    </row>
    <row r="76" spans="1:9" ht="30" customHeight="1">
      <c r="C76" s="55"/>
      <c r="D76" s="55"/>
      <c r="E76" s="64"/>
      <c r="F76" s="64"/>
      <c r="G76" s="58"/>
      <c r="H76" s="27" t="e">
        <f t="shared" si="6"/>
        <v>#DIV/0!</v>
      </c>
      <c r="I76" s="86"/>
    </row>
    <row r="77" spans="1:9" ht="30" customHeight="1">
      <c r="C77" s="95" t="s">
        <v>50</v>
      </c>
      <c r="D77" s="96"/>
      <c r="E77" s="21"/>
      <c r="F77" s="21"/>
      <c r="G77" s="30">
        <f>SUM(G67:G76)</f>
        <v>0</v>
      </c>
      <c r="H77" s="29" t="e">
        <f>SUM(H67:H76)</f>
        <v>#DIV/0!</v>
      </c>
      <c r="I77" s="87"/>
    </row>
    <row r="78" spans="1:9" ht="13.5" customHeight="1">
      <c r="C78" s="92" t="s">
        <v>60</v>
      </c>
      <c r="D78" s="93"/>
      <c r="E78" s="93"/>
      <c r="F78" s="93"/>
      <c r="G78" s="94"/>
      <c r="H78" s="94"/>
      <c r="I78" s="83"/>
    </row>
    <row r="79" spans="1:9" ht="4.5" customHeight="1"/>
    <row r="80" spans="1:9" ht="22.5" customHeight="1">
      <c r="A80" s="91" t="s">
        <v>70</v>
      </c>
      <c r="B80" s="91"/>
      <c r="C80" s="91"/>
    </row>
    <row r="81" spans="2:10" ht="30" customHeight="1">
      <c r="C81" s="34"/>
      <c r="D81" s="100" t="s">
        <v>71</v>
      </c>
      <c r="E81" s="100"/>
    </row>
    <row r="82" spans="2:10" ht="30" customHeight="1">
      <c r="C82" s="35" t="s">
        <v>50</v>
      </c>
      <c r="D82" s="182" t="e">
        <f>MIN(15000000,(F32+G47+G62+H77))</f>
        <v>#DIV/0!</v>
      </c>
      <c r="E82" s="182"/>
    </row>
    <row r="83" spans="2:10" ht="4.5" customHeight="1"/>
    <row r="84" spans="2:10" ht="116.25" customHeight="1">
      <c r="B84" s="36" t="s">
        <v>105</v>
      </c>
      <c r="C84" s="97" t="s">
        <v>106</v>
      </c>
      <c r="D84" s="98"/>
      <c r="E84" s="98"/>
      <c r="F84" s="98"/>
      <c r="G84" s="98"/>
      <c r="H84" s="98"/>
      <c r="I84" s="98"/>
      <c r="J84" s="98"/>
    </row>
    <row r="85" spans="2:10" ht="6" customHeight="1">
      <c r="C85" s="77" t="s">
        <v>74</v>
      </c>
    </row>
    <row r="86" spans="2:10" ht="22.5" customHeight="1">
      <c r="C86" s="37"/>
    </row>
    <row r="87" spans="2:10" ht="22.5" customHeight="1">
      <c r="C87" s="37"/>
      <c r="E87" s="38"/>
    </row>
  </sheetData>
  <sheetProtection sheet="1" insertRows="0"/>
  <protectedRanges>
    <protectedRange sqref="D5:J8 C12:F12 D16:G25 C32:D32 C37:F46 C52:F61 C67:G76" name="範囲1"/>
  </protectedRanges>
  <mergeCells count="52">
    <mergeCell ref="C13:J13"/>
    <mergeCell ref="H1:J1"/>
    <mergeCell ref="A2:J2"/>
    <mergeCell ref="H4:J4"/>
    <mergeCell ref="A5:C5"/>
    <mergeCell ref="D5:J5"/>
    <mergeCell ref="A7:C7"/>
    <mergeCell ref="D7:J7"/>
    <mergeCell ref="A8:C8"/>
    <mergeCell ref="D8:J8"/>
    <mergeCell ref="A10:C10"/>
    <mergeCell ref="E11:F11"/>
    <mergeCell ref="E12:F12"/>
    <mergeCell ref="A6:C6"/>
    <mergeCell ref="D6:J6"/>
    <mergeCell ref="D15:E15"/>
    <mergeCell ref="F15:G15"/>
    <mergeCell ref="D16:E16"/>
    <mergeCell ref="F16:G16"/>
    <mergeCell ref="D17:E17"/>
    <mergeCell ref="F17:G17"/>
    <mergeCell ref="C77:D77"/>
    <mergeCell ref="D18:E18"/>
    <mergeCell ref="F18:G18"/>
    <mergeCell ref="A28:C28"/>
    <mergeCell ref="A29:C29"/>
    <mergeCell ref="C33:H33"/>
    <mergeCell ref="A35:C35"/>
    <mergeCell ref="C47:D47"/>
    <mergeCell ref="C48:G48"/>
    <mergeCell ref="A50:C50"/>
    <mergeCell ref="C62:D62"/>
    <mergeCell ref="C63:H63"/>
    <mergeCell ref="D19:E19"/>
    <mergeCell ref="F19:G19"/>
    <mergeCell ref="D20:E20"/>
    <mergeCell ref="F20:G20"/>
    <mergeCell ref="C78:H78"/>
    <mergeCell ref="A80:C80"/>
    <mergeCell ref="D81:E81"/>
    <mergeCell ref="D82:E82"/>
    <mergeCell ref="C84:J84"/>
    <mergeCell ref="D24:E24"/>
    <mergeCell ref="F24:G24"/>
    <mergeCell ref="D25:E25"/>
    <mergeCell ref="F25:G25"/>
    <mergeCell ref="D21:E21"/>
    <mergeCell ref="F21:G21"/>
    <mergeCell ref="D22:E22"/>
    <mergeCell ref="F22:G22"/>
    <mergeCell ref="D23:E23"/>
    <mergeCell ref="F23:G23"/>
  </mergeCells>
  <phoneticPr fontId="3"/>
  <conditionalFormatting sqref="D5:J8 C12:F12 D16:G25 C32:D32 C37:F46 C52:F61 C67:G76">
    <cfRule type="containsBlanks" dxfId="5" priority="1">
      <formula>LEN(TRIM(C5))=0</formula>
    </cfRule>
  </conditionalFormatting>
  <printOptions horizontalCentered="1"/>
  <pageMargins left="0.70866141732283472" right="0.70866141732283472" top="0.74803149606299213" bottom="0.74803149606299213" header="0.31496062992125984" footer="0.31496062992125984"/>
  <pageSetup paperSize="9" scale="6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T83"/>
  <sheetViews>
    <sheetView view="pageBreakPreview" zoomScaleNormal="100" zoomScaleSheetLayoutView="100" workbookViewId="0">
      <selection activeCell="AE2" sqref="AE2"/>
    </sheetView>
  </sheetViews>
  <sheetFormatPr defaultRowHeight="13.5"/>
  <cols>
    <col min="2" max="21" width="3.5703125" customWidth="1"/>
    <col min="22" max="22" width="5.42578125" customWidth="1"/>
    <col min="23" max="32" width="3.5703125" customWidth="1"/>
    <col min="33" max="34" width="17.42578125" customWidth="1"/>
    <col min="35" max="35" width="7.5703125" customWidth="1"/>
    <col min="36" max="36" width="9.5703125" customWidth="1"/>
    <col min="37" max="37" width="5.140625" customWidth="1"/>
    <col min="38" max="38" width="5.85546875" customWidth="1"/>
    <col min="39" max="39" width="6.140625" customWidth="1"/>
    <col min="40" max="40" width="4" customWidth="1"/>
    <col min="41" max="42" width="5.140625" customWidth="1"/>
    <col min="43" max="43" width="8.85546875" customWidth="1"/>
  </cols>
  <sheetData>
    <row r="1" spans="1:46" ht="18.7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row>
    <row r="2" spans="1:46" ht="24">
      <c r="A2" s="39"/>
      <c r="B2" s="145" t="s">
        <v>75</v>
      </c>
      <c r="C2" s="145"/>
      <c r="D2" s="145"/>
      <c r="E2" s="145"/>
      <c r="F2" s="145"/>
      <c r="G2" s="145"/>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row>
    <row r="3" spans="1:46" ht="18.7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row>
    <row r="4" spans="1:46" ht="21.75" customHeight="1">
      <c r="A4" s="39"/>
      <c r="B4" s="39"/>
      <c r="C4" s="39"/>
      <c r="D4" s="39"/>
      <c r="E4" s="39"/>
      <c r="F4" s="39"/>
      <c r="G4" s="39"/>
      <c r="H4" s="39"/>
      <c r="I4" s="39"/>
      <c r="J4" s="39"/>
      <c r="K4" s="39"/>
      <c r="L4" s="39"/>
      <c r="M4" s="146" t="s">
        <v>76</v>
      </c>
      <c r="N4" s="146"/>
      <c r="O4" s="146"/>
      <c r="P4" s="146"/>
      <c r="Q4" s="146"/>
      <c r="R4" s="180" t="str">
        <f>IF('様式２新設等支援費用（申請用）'!$D$8="", "", '様式２新設等支援費用（申請用）'!$D$8)</f>
        <v/>
      </c>
      <c r="S4" s="180"/>
      <c r="T4" s="180"/>
      <c r="U4" s="180"/>
      <c r="V4" s="180"/>
      <c r="W4" s="61"/>
      <c r="X4" s="60"/>
      <c r="Y4" s="60"/>
      <c r="Z4" s="60"/>
      <c r="AA4" s="39"/>
      <c r="AB4" s="39"/>
      <c r="AC4" s="39"/>
      <c r="AD4" s="39"/>
      <c r="AE4" s="39"/>
      <c r="AF4" s="39"/>
      <c r="AG4" s="39"/>
      <c r="AH4" s="39"/>
      <c r="AI4" s="39"/>
    </row>
    <row r="5" spans="1:46" ht="19.5" customHeight="1">
      <c r="A5" s="39"/>
      <c r="B5" s="39"/>
      <c r="C5" s="39"/>
      <c r="D5" s="40" t="s">
        <v>77</v>
      </c>
      <c r="E5" s="39"/>
      <c r="F5" s="39"/>
      <c r="G5" s="39"/>
      <c r="H5" s="39"/>
      <c r="I5" s="39"/>
      <c r="J5" s="39"/>
      <c r="K5" s="39"/>
      <c r="L5" s="39"/>
      <c r="M5" s="39"/>
      <c r="N5" s="39"/>
      <c r="O5" s="39"/>
      <c r="P5" s="39"/>
      <c r="Q5" s="39"/>
      <c r="R5" s="59"/>
      <c r="S5" s="59"/>
      <c r="T5" s="59"/>
      <c r="U5" s="59"/>
      <c r="V5" s="59"/>
      <c r="W5" s="60"/>
      <c r="X5" s="60"/>
      <c r="Y5" s="60"/>
      <c r="Z5" s="60"/>
      <c r="AA5" s="39"/>
      <c r="AB5" s="39"/>
      <c r="AC5" s="39"/>
      <c r="AD5" s="39"/>
      <c r="AE5" s="39"/>
      <c r="AF5" s="39"/>
      <c r="AG5" s="39"/>
      <c r="AH5" s="39"/>
      <c r="AI5" s="39"/>
    </row>
    <row r="6" spans="1:46" ht="18.75">
      <c r="A6" s="39"/>
      <c r="B6" s="148" t="s">
        <v>78</v>
      </c>
      <c r="C6" s="149"/>
      <c r="D6" s="148" t="s">
        <v>79</v>
      </c>
      <c r="E6" s="152"/>
      <c r="F6" s="152"/>
      <c r="G6" s="152"/>
      <c r="H6" s="149"/>
      <c r="I6" s="148" t="s">
        <v>80</v>
      </c>
      <c r="J6" s="152"/>
      <c r="K6" s="152"/>
      <c r="L6" s="149"/>
      <c r="M6" s="154" t="s">
        <v>81</v>
      </c>
      <c r="N6" s="155"/>
      <c r="O6" s="155"/>
      <c r="P6" s="155"/>
      <c r="Q6" s="156"/>
      <c r="R6" s="160" t="s">
        <v>82</v>
      </c>
      <c r="S6" s="160"/>
      <c r="T6" s="160"/>
      <c r="U6" s="160"/>
      <c r="V6" s="160"/>
      <c r="W6" s="160"/>
      <c r="X6" s="160"/>
      <c r="Y6" s="160"/>
      <c r="Z6" s="160"/>
      <c r="AA6" s="160"/>
      <c r="AB6" s="160"/>
      <c r="AC6" s="160"/>
      <c r="AD6" s="160"/>
      <c r="AE6" s="160"/>
      <c r="AF6" s="160"/>
      <c r="AG6" s="163" t="s">
        <v>83</v>
      </c>
      <c r="AH6" s="163" t="s">
        <v>84</v>
      </c>
      <c r="AI6" s="148" t="s">
        <v>85</v>
      </c>
      <c r="AJ6" s="152"/>
      <c r="AK6" s="152"/>
      <c r="AL6" s="149"/>
      <c r="AM6" s="148" t="s">
        <v>86</v>
      </c>
      <c r="AN6" s="152"/>
      <c r="AO6" s="152"/>
      <c r="AP6" s="152"/>
      <c r="AQ6" s="149"/>
      <c r="AR6" s="39"/>
      <c r="AS6" s="39"/>
      <c r="AT6" s="39"/>
    </row>
    <row r="7" spans="1:46" ht="18.75">
      <c r="A7" s="39"/>
      <c r="B7" s="150"/>
      <c r="C7" s="151"/>
      <c r="D7" s="150"/>
      <c r="E7" s="153"/>
      <c r="F7" s="153"/>
      <c r="G7" s="153"/>
      <c r="H7" s="151"/>
      <c r="I7" s="150"/>
      <c r="J7" s="153"/>
      <c r="K7" s="153"/>
      <c r="L7" s="151"/>
      <c r="M7" s="157"/>
      <c r="N7" s="158"/>
      <c r="O7" s="158"/>
      <c r="P7" s="158"/>
      <c r="Q7" s="159"/>
      <c r="R7" s="161" t="str">
        <f>IF(R4="", "", TEXT(EDATE(R4,-1),"ggge年m月"))</f>
        <v/>
      </c>
      <c r="S7" s="162"/>
      <c r="T7" s="162"/>
      <c r="U7" s="162"/>
      <c r="V7" s="162"/>
      <c r="W7" s="161" t="str">
        <f>IF(R4="", "",TEXT(EDATE(R4,0),"ggge年m月"))</f>
        <v/>
      </c>
      <c r="X7" s="162"/>
      <c r="Y7" s="162"/>
      <c r="Z7" s="162"/>
      <c r="AA7" s="162"/>
      <c r="AB7" s="161" t="str">
        <f>IF(R4="", "",TEXT(EDATE(R4,1),"ggge年m月"))</f>
        <v/>
      </c>
      <c r="AC7" s="162"/>
      <c r="AD7" s="162"/>
      <c r="AE7" s="162"/>
      <c r="AF7" s="162"/>
      <c r="AG7" s="164"/>
      <c r="AH7" s="164"/>
      <c r="AI7" s="150"/>
      <c r="AJ7" s="153"/>
      <c r="AK7" s="153"/>
      <c r="AL7" s="151"/>
      <c r="AM7" s="150"/>
      <c r="AN7" s="153"/>
      <c r="AO7" s="153"/>
      <c r="AP7" s="153"/>
      <c r="AQ7" s="151"/>
      <c r="AR7" s="39"/>
      <c r="AS7" s="39"/>
      <c r="AT7" s="39"/>
    </row>
    <row r="8" spans="1:46" ht="18.75">
      <c r="A8" s="39"/>
      <c r="B8" s="130">
        <v>1</v>
      </c>
      <c r="C8" s="131"/>
      <c r="D8" s="132"/>
      <c r="E8" s="133"/>
      <c r="F8" s="133"/>
      <c r="G8" s="133"/>
      <c r="H8" s="133"/>
      <c r="I8" s="132"/>
      <c r="J8" s="133"/>
      <c r="K8" s="133"/>
      <c r="L8" s="134"/>
      <c r="M8" s="135"/>
      <c r="N8" s="136"/>
      <c r="O8" s="136"/>
      <c r="P8" s="136"/>
      <c r="Q8" s="137"/>
      <c r="R8" s="138"/>
      <c r="S8" s="139"/>
      <c r="T8" s="139"/>
      <c r="U8" s="139"/>
      <c r="V8" s="139"/>
      <c r="W8" s="138"/>
      <c r="X8" s="139"/>
      <c r="Y8" s="139"/>
      <c r="Z8" s="139"/>
      <c r="AA8" s="144"/>
      <c r="AB8" s="138"/>
      <c r="AC8" s="139"/>
      <c r="AD8" s="139"/>
      <c r="AE8" s="139"/>
      <c r="AF8" s="139"/>
      <c r="AG8" s="80"/>
      <c r="AH8" s="79"/>
      <c r="AI8" s="140" t="str">
        <f>IF(D8="","",IF(MIN(3,(YEAR($R$4)-YEAR(M8))*12+(MONTH($R$4)+3-MONTH(M8)-1))&gt;=1,MIN(3,(YEAR($R$4)-YEAR(M8))*12+(MONTH($R$4)+3-MONTH(M8)-1)),""))</f>
        <v/>
      </c>
      <c r="AJ8" s="141"/>
      <c r="AK8" s="141"/>
      <c r="AL8" s="142"/>
      <c r="AM8" s="143">
        <f>IFERROR(SUM(R8:AH8),"")</f>
        <v>0</v>
      </c>
      <c r="AN8" s="143"/>
      <c r="AO8" s="143"/>
      <c r="AP8" s="143"/>
      <c r="AQ8" s="143"/>
      <c r="AR8" s="39"/>
      <c r="AS8" s="39"/>
      <c r="AT8" s="39"/>
    </row>
    <row r="9" spans="1:46" ht="18.75">
      <c r="A9" s="39"/>
      <c r="B9" s="130">
        <v>2</v>
      </c>
      <c r="C9" s="131"/>
      <c r="D9" s="132"/>
      <c r="E9" s="133"/>
      <c r="F9" s="133"/>
      <c r="G9" s="133"/>
      <c r="H9" s="133"/>
      <c r="I9" s="132"/>
      <c r="J9" s="133"/>
      <c r="K9" s="133"/>
      <c r="L9" s="134"/>
      <c r="M9" s="135"/>
      <c r="N9" s="136"/>
      <c r="O9" s="136"/>
      <c r="P9" s="136"/>
      <c r="Q9" s="137"/>
      <c r="R9" s="138"/>
      <c r="S9" s="139"/>
      <c r="T9" s="139"/>
      <c r="U9" s="139"/>
      <c r="V9" s="144"/>
      <c r="W9" s="138"/>
      <c r="X9" s="139"/>
      <c r="Y9" s="139"/>
      <c r="Z9" s="139"/>
      <c r="AA9" s="144"/>
      <c r="AB9" s="138"/>
      <c r="AC9" s="139"/>
      <c r="AD9" s="139"/>
      <c r="AE9" s="139"/>
      <c r="AF9" s="139"/>
      <c r="AG9" s="80"/>
      <c r="AH9" s="79"/>
      <c r="AI9" s="140" t="str">
        <f t="shared" ref="AI9:AI16" si="0">IF(D9="","",IF(MIN(3,(YEAR($R$4)-YEAR(M9))*12+(MONTH($R$4)+3-MONTH(M9)-1))&gt;=1,MIN(3,(YEAR($R$4)-YEAR(M9))*12+(MONTH($R$4)+3-MONTH(M9)-1)),""))</f>
        <v/>
      </c>
      <c r="AJ9" s="141"/>
      <c r="AK9" s="141"/>
      <c r="AL9" s="142"/>
      <c r="AM9" s="143">
        <f t="shared" ref="AM9:AM16" si="1">IFERROR(SUM(R9:AH9),"")</f>
        <v>0</v>
      </c>
      <c r="AN9" s="143"/>
      <c r="AO9" s="143"/>
      <c r="AP9" s="143"/>
      <c r="AQ9" s="143"/>
      <c r="AR9" s="39"/>
      <c r="AS9" s="39"/>
      <c r="AT9" s="39"/>
    </row>
    <row r="10" spans="1:46" ht="18.75">
      <c r="A10" s="39"/>
      <c r="B10" s="130">
        <v>3</v>
      </c>
      <c r="C10" s="131"/>
      <c r="D10" s="132"/>
      <c r="E10" s="133"/>
      <c r="F10" s="133"/>
      <c r="G10" s="133"/>
      <c r="H10" s="133"/>
      <c r="I10" s="132"/>
      <c r="J10" s="133"/>
      <c r="K10" s="133"/>
      <c r="L10" s="134"/>
      <c r="M10" s="135"/>
      <c r="N10" s="136"/>
      <c r="O10" s="136"/>
      <c r="P10" s="136"/>
      <c r="Q10" s="137"/>
      <c r="R10" s="138"/>
      <c r="S10" s="139"/>
      <c r="T10" s="139"/>
      <c r="U10" s="139"/>
      <c r="V10" s="139"/>
      <c r="W10" s="138"/>
      <c r="X10" s="139"/>
      <c r="Y10" s="139"/>
      <c r="Z10" s="139"/>
      <c r="AA10" s="139"/>
      <c r="AB10" s="138"/>
      <c r="AC10" s="139"/>
      <c r="AD10" s="139"/>
      <c r="AE10" s="139"/>
      <c r="AF10" s="139"/>
      <c r="AG10" s="80"/>
      <c r="AH10" s="79"/>
      <c r="AI10" s="140" t="str">
        <f t="shared" si="0"/>
        <v/>
      </c>
      <c r="AJ10" s="141"/>
      <c r="AK10" s="141"/>
      <c r="AL10" s="142"/>
      <c r="AM10" s="143">
        <f t="shared" si="1"/>
        <v>0</v>
      </c>
      <c r="AN10" s="143"/>
      <c r="AO10" s="143"/>
      <c r="AP10" s="143"/>
      <c r="AQ10" s="143"/>
      <c r="AR10" s="39"/>
      <c r="AS10" s="39"/>
      <c r="AT10" s="39"/>
    </row>
    <row r="11" spans="1:46" ht="18.75">
      <c r="A11" s="39"/>
      <c r="B11" s="130">
        <v>4</v>
      </c>
      <c r="C11" s="131"/>
      <c r="D11" s="132"/>
      <c r="E11" s="133"/>
      <c r="F11" s="133"/>
      <c r="G11" s="133"/>
      <c r="H11" s="133"/>
      <c r="I11" s="132"/>
      <c r="J11" s="133"/>
      <c r="K11" s="133"/>
      <c r="L11" s="134"/>
      <c r="M11" s="135"/>
      <c r="N11" s="136"/>
      <c r="O11" s="136"/>
      <c r="P11" s="136"/>
      <c r="Q11" s="137"/>
      <c r="R11" s="138"/>
      <c r="S11" s="139"/>
      <c r="T11" s="139"/>
      <c r="U11" s="139"/>
      <c r="V11" s="139"/>
      <c r="W11" s="138"/>
      <c r="X11" s="139"/>
      <c r="Y11" s="139"/>
      <c r="Z11" s="139"/>
      <c r="AA11" s="139"/>
      <c r="AB11" s="138"/>
      <c r="AC11" s="139"/>
      <c r="AD11" s="139"/>
      <c r="AE11" s="139"/>
      <c r="AF11" s="139"/>
      <c r="AG11" s="80"/>
      <c r="AH11" s="79"/>
      <c r="AI11" s="140" t="str">
        <f t="shared" si="0"/>
        <v/>
      </c>
      <c r="AJ11" s="141"/>
      <c r="AK11" s="141"/>
      <c r="AL11" s="142"/>
      <c r="AM11" s="143">
        <f t="shared" si="1"/>
        <v>0</v>
      </c>
      <c r="AN11" s="143"/>
      <c r="AO11" s="143"/>
      <c r="AP11" s="143"/>
      <c r="AQ11" s="143"/>
      <c r="AR11" s="39"/>
      <c r="AS11" s="39"/>
      <c r="AT11" s="39"/>
    </row>
    <row r="12" spans="1:46" ht="18.75">
      <c r="A12" s="39"/>
      <c r="B12" s="130">
        <v>5</v>
      </c>
      <c r="C12" s="131"/>
      <c r="D12" s="132"/>
      <c r="E12" s="133"/>
      <c r="F12" s="133"/>
      <c r="G12" s="133"/>
      <c r="H12" s="133"/>
      <c r="I12" s="132"/>
      <c r="J12" s="133"/>
      <c r="K12" s="133"/>
      <c r="L12" s="134"/>
      <c r="M12" s="135"/>
      <c r="N12" s="136"/>
      <c r="O12" s="136"/>
      <c r="P12" s="136"/>
      <c r="Q12" s="137"/>
      <c r="R12" s="138"/>
      <c r="S12" s="139"/>
      <c r="T12" s="139"/>
      <c r="U12" s="139"/>
      <c r="V12" s="139"/>
      <c r="W12" s="138"/>
      <c r="X12" s="139"/>
      <c r="Y12" s="139"/>
      <c r="Z12" s="139"/>
      <c r="AA12" s="139"/>
      <c r="AB12" s="138"/>
      <c r="AC12" s="139"/>
      <c r="AD12" s="139"/>
      <c r="AE12" s="139"/>
      <c r="AF12" s="139"/>
      <c r="AG12" s="80"/>
      <c r="AH12" s="79"/>
      <c r="AI12" s="140" t="str">
        <f t="shared" si="0"/>
        <v/>
      </c>
      <c r="AJ12" s="141"/>
      <c r="AK12" s="141"/>
      <c r="AL12" s="142"/>
      <c r="AM12" s="143">
        <f t="shared" si="1"/>
        <v>0</v>
      </c>
      <c r="AN12" s="143"/>
      <c r="AO12" s="143"/>
      <c r="AP12" s="143"/>
      <c r="AQ12" s="143"/>
      <c r="AR12" s="39"/>
      <c r="AS12" s="39"/>
      <c r="AT12" s="39"/>
    </row>
    <row r="13" spans="1:46" ht="18.75">
      <c r="A13" s="39"/>
      <c r="B13" s="130">
        <v>6</v>
      </c>
      <c r="C13" s="131"/>
      <c r="D13" s="132"/>
      <c r="E13" s="133"/>
      <c r="F13" s="133"/>
      <c r="G13" s="133"/>
      <c r="H13" s="133"/>
      <c r="I13" s="132"/>
      <c r="J13" s="133"/>
      <c r="K13" s="133"/>
      <c r="L13" s="134"/>
      <c r="M13" s="135"/>
      <c r="N13" s="136"/>
      <c r="O13" s="136"/>
      <c r="P13" s="136"/>
      <c r="Q13" s="137"/>
      <c r="R13" s="138"/>
      <c r="S13" s="139"/>
      <c r="T13" s="139"/>
      <c r="U13" s="139"/>
      <c r="V13" s="139"/>
      <c r="W13" s="138"/>
      <c r="X13" s="139"/>
      <c r="Y13" s="139"/>
      <c r="Z13" s="139"/>
      <c r="AA13" s="139"/>
      <c r="AB13" s="138"/>
      <c r="AC13" s="139"/>
      <c r="AD13" s="139"/>
      <c r="AE13" s="139"/>
      <c r="AF13" s="139"/>
      <c r="AG13" s="80"/>
      <c r="AH13" s="79"/>
      <c r="AI13" s="140" t="str">
        <f t="shared" si="0"/>
        <v/>
      </c>
      <c r="AJ13" s="141"/>
      <c r="AK13" s="141"/>
      <c r="AL13" s="142"/>
      <c r="AM13" s="143">
        <f t="shared" si="1"/>
        <v>0</v>
      </c>
      <c r="AN13" s="143"/>
      <c r="AO13" s="143"/>
      <c r="AP13" s="143"/>
      <c r="AQ13" s="143"/>
      <c r="AR13" s="39"/>
      <c r="AS13" s="39"/>
      <c r="AT13" s="39"/>
    </row>
    <row r="14" spans="1:46" ht="18.75">
      <c r="A14" s="39"/>
      <c r="B14" s="130">
        <v>7</v>
      </c>
      <c r="C14" s="131"/>
      <c r="D14" s="132"/>
      <c r="E14" s="133"/>
      <c r="F14" s="133"/>
      <c r="G14" s="133"/>
      <c r="H14" s="133"/>
      <c r="I14" s="132"/>
      <c r="J14" s="133"/>
      <c r="K14" s="133"/>
      <c r="L14" s="134"/>
      <c r="M14" s="135"/>
      <c r="N14" s="136"/>
      <c r="O14" s="136"/>
      <c r="P14" s="136"/>
      <c r="Q14" s="137"/>
      <c r="R14" s="138"/>
      <c r="S14" s="139"/>
      <c r="T14" s="139"/>
      <c r="U14" s="139"/>
      <c r="V14" s="139"/>
      <c r="W14" s="138"/>
      <c r="X14" s="139"/>
      <c r="Y14" s="139"/>
      <c r="Z14" s="139"/>
      <c r="AA14" s="139"/>
      <c r="AB14" s="138"/>
      <c r="AC14" s="139"/>
      <c r="AD14" s="139"/>
      <c r="AE14" s="139"/>
      <c r="AF14" s="139"/>
      <c r="AG14" s="80"/>
      <c r="AH14" s="79"/>
      <c r="AI14" s="140" t="str">
        <f t="shared" si="0"/>
        <v/>
      </c>
      <c r="AJ14" s="141"/>
      <c r="AK14" s="141"/>
      <c r="AL14" s="142"/>
      <c r="AM14" s="143">
        <f t="shared" si="1"/>
        <v>0</v>
      </c>
      <c r="AN14" s="143"/>
      <c r="AO14" s="143"/>
      <c r="AP14" s="143"/>
      <c r="AQ14" s="143"/>
      <c r="AR14" s="39"/>
      <c r="AS14" s="39"/>
      <c r="AT14" s="39"/>
    </row>
    <row r="15" spans="1:46" ht="18.75">
      <c r="A15" s="39"/>
      <c r="B15" s="130">
        <v>8</v>
      </c>
      <c r="C15" s="131"/>
      <c r="D15" s="132"/>
      <c r="E15" s="133"/>
      <c r="F15" s="133"/>
      <c r="G15" s="133"/>
      <c r="H15" s="133"/>
      <c r="I15" s="132"/>
      <c r="J15" s="133"/>
      <c r="K15" s="133"/>
      <c r="L15" s="134"/>
      <c r="M15" s="135"/>
      <c r="N15" s="136"/>
      <c r="O15" s="136"/>
      <c r="P15" s="136"/>
      <c r="Q15" s="137"/>
      <c r="R15" s="138"/>
      <c r="S15" s="139"/>
      <c r="T15" s="139"/>
      <c r="U15" s="139"/>
      <c r="V15" s="139"/>
      <c r="W15" s="138"/>
      <c r="X15" s="139"/>
      <c r="Y15" s="139"/>
      <c r="Z15" s="139"/>
      <c r="AA15" s="139"/>
      <c r="AB15" s="138"/>
      <c r="AC15" s="139"/>
      <c r="AD15" s="139"/>
      <c r="AE15" s="139"/>
      <c r="AF15" s="139"/>
      <c r="AG15" s="80"/>
      <c r="AH15" s="79"/>
      <c r="AI15" s="140" t="str">
        <f t="shared" si="0"/>
        <v/>
      </c>
      <c r="AJ15" s="141"/>
      <c r="AK15" s="141"/>
      <c r="AL15" s="142"/>
      <c r="AM15" s="143">
        <f t="shared" si="1"/>
        <v>0</v>
      </c>
      <c r="AN15" s="143"/>
      <c r="AO15" s="143"/>
      <c r="AP15" s="143"/>
      <c r="AQ15" s="143"/>
      <c r="AR15" s="39"/>
      <c r="AS15" s="39"/>
      <c r="AT15" s="39"/>
    </row>
    <row r="16" spans="1:46" ht="18.75">
      <c r="A16" s="39"/>
      <c r="B16" s="130">
        <v>9</v>
      </c>
      <c r="C16" s="131"/>
      <c r="D16" s="132"/>
      <c r="E16" s="133"/>
      <c r="F16" s="133"/>
      <c r="G16" s="133"/>
      <c r="H16" s="133"/>
      <c r="I16" s="132"/>
      <c r="J16" s="133"/>
      <c r="K16" s="133"/>
      <c r="L16" s="134"/>
      <c r="M16" s="135"/>
      <c r="N16" s="136"/>
      <c r="O16" s="136"/>
      <c r="P16" s="136"/>
      <c r="Q16" s="137"/>
      <c r="R16" s="138"/>
      <c r="S16" s="139"/>
      <c r="T16" s="139"/>
      <c r="U16" s="139"/>
      <c r="V16" s="139"/>
      <c r="W16" s="138"/>
      <c r="X16" s="139"/>
      <c r="Y16" s="139"/>
      <c r="Z16" s="139"/>
      <c r="AA16" s="139"/>
      <c r="AB16" s="138"/>
      <c r="AC16" s="139"/>
      <c r="AD16" s="139"/>
      <c r="AE16" s="139"/>
      <c r="AF16" s="139"/>
      <c r="AG16" s="80"/>
      <c r="AH16" s="79"/>
      <c r="AI16" s="140" t="str">
        <f t="shared" si="0"/>
        <v/>
      </c>
      <c r="AJ16" s="141"/>
      <c r="AK16" s="141"/>
      <c r="AL16" s="142"/>
      <c r="AM16" s="143">
        <f>IFERROR(SUM(R16:AH16),"")</f>
        <v>0</v>
      </c>
      <c r="AN16" s="143"/>
      <c r="AO16" s="143"/>
      <c r="AP16" s="143"/>
      <c r="AQ16" s="143"/>
      <c r="AR16" s="39"/>
      <c r="AS16" s="39"/>
      <c r="AT16" s="39"/>
    </row>
    <row r="17" spans="1:46" ht="18.75">
      <c r="A17" s="39"/>
      <c r="B17" s="130">
        <v>10</v>
      </c>
      <c r="C17" s="131"/>
      <c r="D17" s="132"/>
      <c r="E17" s="133"/>
      <c r="F17" s="133"/>
      <c r="G17" s="133"/>
      <c r="H17" s="133"/>
      <c r="I17" s="132"/>
      <c r="J17" s="133"/>
      <c r="K17" s="133"/>
      <c r="L17" s="134"/>
      <c r="M17" s="135"/>
      <c r="N17" s="136"/>
      <c r="O17" s="136"/>
      <c r="P17" s="136"/>
      <c r="Q17" s="137"/>
      <c r="R17" s="138"/>
      <c r="S17" s="139"/>
      <c r="T17" s="139"/>
      <c r="U17" s="139"/>
      <c r="V17" s="144"/>
      <c r="W17" s="138"/>
      <c r="X17" s="139"/>
      <c r="Y17" s="139"/>
      <c r="Z17" s="139"/>
      <c r="AA17" s="144"/>
      <c r="AB17" s="138"/>
      <c r="AC17" s="139"/>
      <c r="AD17" s="139"/>
      <c r="AE17" s="139"/>
      <c r="AF17" s="139"/>
      <c r="AG17" s="80"/>
      <c r="AH17" s="79"/>
      <c r="AI17" s="140" t="str">
        <f t="shared" ref="AI17:AI28" si="2">IF(D17="","",IF(MIN(3,(YEAR($R$4)-YEAR(M17))*12+(MONTH($R$4)+3-MONTH(M17)-1))&gt;=1,MIN(3,(YEAR($R$4)-YEAR(M17))*12+(MONTH($R$4)+3-MONTH(M17)-1)),""))</f>
        <v/>
      </c>
      <c r="AJ17" s="141"/>
      <c r="AK17" s="141"/>
      <c r="AL17" s="142"/>
      <c r="AM17" s="143">
        <f t="shared" ref="AM17:AM28" si="3">IFERROR(SUM(R17:AH17),"")</f>
        <v>0</v>
      </c>
      <c r="AN17" s="143"/>
      <c r="AO17" s="143"/>
      <c r="AP17" s="143"/>
      <c r="AQ17" s="143"/>
      <c r="AR17" s="39"/>
      <c r="AS17" s="39"/>
      <c r="AT17" s="39"/>
    </row>
    <row r="18" spans="1:46" ht="18.75">
      <c r="A18" s="39"/>
      <c r="B18" s="130">
        <v>11</v>
      </c>
      <c r="C18" s="131"/>
      <c r="D18" s="132"/>
      <c r="E18" s="133"/>
      <c r="F18" s="133"/>
      <c r="G18" s="133"/>
      <c r="H18" s="133"/>
      <c r="I18" s="132"/>
      <c r="J18" s="133"/>
      <c r="K18" s="133"/>
      <c r="L18" s="134"/>
      <c r="M18" s="135"/>
      <c r="N18" s="136"/>
      <c r="O18" s="136"/>
      <c r="P18" s="136"/>
      <c r="Q18" s="137"/>
      <c r="R18" s="138"/>
      <c r="S18" s="139"/>
      <c r="T18" s="139"/>
      <c r="U18" s="139"/>
      <c r="V18" s="139"/>
      <c r="W18" s="138"/>
      <c r="X18" s="139"/>
      <c r="Y18" s="139"/>
      <c r="Z18" s="139"/>
      <c r="AA18" s="139"/>
      <c r="AB18" s="138"/>
      <c r="AC18" s="139"/>
      <c r="AD18" s="139"/>
      <c r="AE18" s="139"/>
      <c r="AF18" s="139"/>
      <c r="AG18" s="80"/>
      <c r="AH18" s="79"/>
      <c r="AI18" s="140" t="str">
        <f t="shared" ref="AI18:AI21" si="4">IF(D18="","",IF(MIN(3,(YEAR($R$4)-YEAR(M18))*12+(MONTH($R$4)+3-MONTH(M18)-1))&gt;=1,MIN(3,(YEAR($R$4)-YEAR(M18))*12+(MONTH($R$4)+3-MONTH(M18)-1)),""))</f>
        <v/>
      </c>
      <c r="AJ18" s="141"/>
      <c r="AK18" s="141"/>
      <c r="AL18" s="142"/>
      <c r="AM18" s="143">
        <f t="shared" ref="AM18:AM21" si="5">IFERROR(SUM(R18:AH18),"")</f>
        <v>0</v>
      </c>
      <c r="AN18" s="143"/>
      <c r="AO18" s="143"/>
      <c r="AP18" s="143"/>
      <c r="AQ18" s="143"/>
      <c r="AR18" s="39"/>
      <c r="AS18" s="39"/>
      <c r="AT18" s="39"/>
    </row>
    <row r="19" spans="1:46" ht="18.75">
      <c r="A19" s="39"/>
      <c r="B19" s="130">
        <v>12</v>
      </c>
      <c r="C19" s="131"/>
      <c r="D19" s="132"/>
      <c r="E19" s="133"/>
      <c r="F19" s="133"/>
      <c r="G19" s="133"/>
      <c r="H19" s="133"/>
      <c r="I19" s="132"/>
      <c r="J19" s="133"/>
      <c r="K19" s="133"/>
      <c r="L19" s="134"/>
      <c r="M19" s="135"/>
      <c r="N19" s="136"/>
      <c r="O19" s="136"/>
      <c r="P19" s="136"/>
      <c r="Q19" s="137"/>
      <c r="R19" s="138"/>
      <c r="S19" s="139"/>
      <c r="T19" s="139"/>
      <c r="U19" s="139"/>
      <c r="V19" s="139"/>
      <c r="W19" s="138"/>
      <c r="X19" s="139"/>
      <c r="Y19" s="139"/>
      <c r="Z19" s="139"/>
      <c r="AA19" s="139"/>
      <c r="AB19" s="138"/>
      <c r="AC19" s="139"/>
      <c r="AD19" s="139"/>
      <c r="AE19" s="139"/>
      <c r="AF19" s="139"/>
      <c r="AG19" s="80"/>
      <c r="AH19" s="79"/>
      <c r="AI19" s="140" t="str">
        <f t="shared" si="4"/>
        <v/>
      </c>
      <c r="AJ19" s="141"/>
      <c r="AK19" s="141"/>
      <c r="AL19" s="142"/>
      <c r="AM19" s="143">
        <f t="shared" si="5"/>
        <v>0</v>
      </c>
      <c r="AN19" s="143"/>
      <c r="AO19" s="143"/>
      <c r="AP19" s="143"/>
      <c r="AQ19" s="143"/>
      <c r="AR19" s="39"/>
      <c r="AS19" s="39"/>
      <c r="AT19" s="39"/>
    </row>
    <row r="20" spans="1:46" ht="18.75">
      <c r="A20" s="39"/>
      <c r="B20" s="130">
        <v>13</v>
      </c>
      <c r="C20" s="131"/>
      <c r="D20" s="132"/>
      <c r="E20" s="133"/>
      <c r="F20" s="133"/>
      <c r="G20" s="133"/>
      <c r="H20" s="133"/>
      <c r="I20" s="132"/>
      <c r="J20" s="133"/>
      <c r="K20" s="133"/>
      <c r="L20" s="134"/>
      <c r="M20" s="135"/>
      <c r="N20" s="136"/>
      <c r="O20" s="136"/>
      <c r="P20" s="136"/>
      <c r="Q20" s="137"/>
      <c r="R20" s="138"/>
      <c r="S20" s="139"/>
      <c r="T20" s="139"/>
      <c r="U20" s="139"/>
      <c r="V20" s="139"/>
      <c r="W20" s="138"/>
      <c r="X20" s="139"/>
      <c r="Y20" s="139"/>
      <c r="Z20" s="139"/>
      <c r="AA20" s="139"/>
      <c r="AB20" s="138"/>
      <c r="AC20" s="139"/>
      <c r="AD20" s="139"/>
      <c r="AE20" s="139"/>
      <c r="AF20" s="139"/>
      <c r="AG20" s="80"/>
      <c r="AH20" s="79"/>
      <c r="AI20" s="140" t="str">
        <f t="shared" si="4"/>
        <v/>
      </c>
      <c r="AJ20" s="141"/>
      <c r="AK20" s="141"/>
      <c r="AL20" s="142"/>
      <c r="AM20" s="143">
        <f t="shared" si="5"/>
        <v>0</v>
      </c>
      <c r="AN20" s="143"/>
      <c r="AO20" s="143"/>
      <c r="AP20" s="143"/>
      <c r="AQ20" s="143"/>
      <c r="AR20" s="39"/>
      <c r="AS20" s="39"/>
      <c r="AT20" s="39"/>
    </row>
    <row r="21" spans="1:46" ht="18.75">
      <c r="A21" s="39"/>
      <c r="B21" s="130">
        <v>14</v>
      </c>
      <c r="C21" s="131"/>
      <c r="D21" s="132"/>
      <c r="E21" s="133"/>
      <c r="F21" s="133"/>
      <c r="G21" s="133"/>
      <c r="H21" s="133"/>
      <c r="I21" s="132"/>
      <c r="J21" s="133"/>
      <c r="K21" s="133"/>
      <c r="L21" s="134"/>
      <c r="M21" s="135"/>
      <c r="N21" s="136"/>
      <c r="O21" s="136"/>
      <c r="P21" s="136"/>
      <c r="Q21" s="137"/>
      <c r="R21" s="138"/>
      <c r="S21" s="139"/>
      <c r="T21" s="139"/>
      <c r="U21" s="139"/>
      <c r="V21" s="139"/>
      <c r="W21" s="138"/>
      <c r="X21" s="139"/>
      <c r="Y21" s="139"/>
      <c r="Z21" s="139"/>
      <c r="AA21" s="139"/>
      <c r="AB21" s="138"/>
      <c r="AC21" s="139"/>
      <c r="AD21" s="139"/>
      <c r="AE21" s="139"/>
      <c r="AF21" s="139"/>
      <c r="AG21" s="80"/>
      <c r="AH21" s="79"/>
      <c r="AI21" s="140" t="str">
        <f t="shared" si="4"/>
        <v/>
      </c>
      <c r="AJ21" s="141"/>
      <c r="AK21" s="141"/>
      <c r="AL21" s="142"/>
      <c r="AM21" s="143">
        <f t="shared" si="5"/>
        <v>0</v>
      </c>
      <c r="AN21" s="143"/>
      <c r="AO21" s="143"/>
      <c r="AP21" s="143"/>
      <c r="AQ21" s="143"/>
      <c r="AR21" s="39"/>
      <c r="AS21" s="39"/>
      <c r="AT21" s="39"/>
    </row>
    <row r="22" spans="1:46" ht="18.75">
      <c r="A22" s="39"/>
      <c r="B22" s="130">
        <v>15</v>
      </c>
      <c r="C22" s="131"/>
      <c r="D22" s="132"/>
      <c r="E22" s="133"/>
      <c r="F22" s="133"/>
      <c r="G22" s="133"/>
      <c r="H22" s="133"/>
      <c r="I22" s="132"/>
      <c r="J22" s="133"/>
      <c r="K22" s="133"/>
      <c r="L22" s="134"/>
      <c r="M22" s="135"/>
      <c r="N22" s="136"/>
      <c r="O22" s="136"/>
      <c r="P22" s="136"/>
      <c r="Q22" s="137"/>
      <c r="R22" s="138"/>
      <c r="S22" s="139"/>
      <c r="T22" s="139"/>
      <c r="U22" s="139"/>
      <c r="V22" s="139"/>
      <c r="W22" s="138"/>
      <c r="X22" s="139"/>
      <c r="Y22" s="139"/>
      <c r="Z22" s="139"/>
      <c r="AA22" s="139"/>
      <c r="AB22" s="138"/>
      <c r="AC22" s="139"/>
      <c r="AD22" s="139"/>
      <c r="AE22" s="139"/>
      <c r="AF22" s="139"/>
      <c r="AG22" s="80"/>
      <c r="AH22" s="79"/>
      <c r="AI22" s="140" t="str">
        <f t="shared" si="2"/>
        <v/>
      </c>
      <c r="AJ22" s="141"/>
      <c r="AK22" s="141"/>
      <c r="AL22" s="142"/>
      <c r="AM22" s="143">
        <f t="shared" si="3"/>
        <v>0</v>
      </c>
      <c r="AN22" s="143"/>
      <c r="AO22" s="143"/>
      <c r="AP22" s="143"/>
      <c r="AQ22" s="143"/>
      <c r="AR22" s="39"/>
      <c r="AS22" s="39"/>
      <c r="AT22" s="39"/>
    </row>
    <row r="23" spans="1:46" ht="18.75">
      <c r="A23" s="39"/>
      <c r="B23" s="130">
        <v>16</v>
      </c>
      <c r="C23" s="131"/>
      <c r="D23" s="132"/>
      <c r="E23" s="133"/>
      <c r="F23" s="133"/>
      <c r="G23" s="133"/>
      <c r="H23" s="133"/>
      <c r="I23" s="132"/>
      <c r="J23" s="133"/>
      <c r="K23" s="133"/>
      <c r="L23" s="134"/>
      <c r="M23" s="135"/>
      <c r="N23" s="136"/>
      <c r="O23" s="136"/>
      <c r="P23" s="136"/>
      <c r="Q23" s="137"/>
      <c r="R23" s="138"/>
      <c r="S23" s="139"/>
      <c r="T23" s="139"/>
      <c r="U23" s="139"/>
      <c r="V23" s="139"/>
      <c r="W23" s="138"/>
      <c r="X23" s="139"/>
      <c r="Y23" s="139"/>
      <c r="Z23" s="139"/>
      <c r="AA23" s="139"/>
      <c r="AB23" s="138"/>
      <c r="AC23" s="139"/>
      <c r="AD23" s="139"/>
      <c r="AE23" s="139"/>
      <c r="AF23" s="139"/>
      <c r="AG23" s="80"/>
      <c r="AH23" s="79"/>
      <c r="AI23" s="140" t="str">
        <f t="shared" si="2"/>
        <v/>
      </c>
      <c r="AJ23" s="141"/>
      <c r="AK23" s="141"/>
      <c r="AL23" s="142"/>
      <c r="AM23" s="143">
        <f t="shared" si="3"/>
        <v>0</v>
      </c>
      <c r="AN23" s="143"/>
      <c r="AO23" s="143"/>
      <c r="AP23" s="143"/>
      <c r="AQ23" s="143"/>
      <c r="AR23" s="39"/>
      <c r="AS23" s="39"/>
      <c r="AT23" s="39"/>
    </row>
    <row r="24" spans="1:46" ht="18.75">
      <c r="A24" s="39"/>
      <c r="B24" s="130">
        <v>17</v>
      </c>
      <c r="C24" s="131"/>
      <c r="D24" s="132"/>
      <c r="E24" s="133"/>
      <c r="F24" s="133"/>
      <c r="G24" s="133"/>
      <c r="H24" s="133"/>
      <c r="I24" s="132"/>
      <c r="J24" s="133"/>
      <c r="K24" s="133"/>
      <c r="L24" s="134"/>
      <c r="M24" s="135"/>
      <c r="N24" s="136"/>
      <c r="O24" s="136"/>
      <c r="P24" s="136"/>
      <c r="Q24" s="137"/>
      <c r="R24" s="138"/>
      <c r="S24" s="139"/>
      <c r="T24" s="139"/>
      <c r="U24" s="139"/>
      <c r="V24" s="139"/>
      <c r="W24" s="138"/>
      <c r="X24" s="139"/>
      <c r="Y24" s="139"/>
      <c r="Z24" s="139"/>
      <c r="AA24" s="139"/>
      <c r="AB24" s="138"/>
      <c r="AC24" s="139"/>
      <c r="AD24" s="139"/>
      <c r="AE24" s="139"/>
      <c r="AF24" s="139"/>
      <c r="AG24" s="80"/>
      <c r="AH24" s="79"/>
      <c r="AI24" s="140" t="str">
        <f t="shared" si="2"/>
        <v/>
      </c>
      <c r="AJ24" s="141"/>
      <c r="AK24" s="141"/>
      <c r="AL24" s="142"/>
      <c r="AM24" s="143">
        <f t="shared" si="3"/>
        <v>0</v>
      </c>
      <c r="AN24" s="143"/>
      <c r="AO24" s="143"/>
      <c r="AP24" s="143"/>
      <c r="AQ24" s="143"/>
      <c r="AR24" s="39"/>
      <c r="AS24" s="39"/>
      <c r="AT24" s="39"/>
    </row>
    <row r="25" spans="1:46" ht="18.75">
      <c r="A25" s="39"/>
      <c r="B25" s="130">
        <v>18</v>
      </c>
      <c r="C25" s="131"/>
      <c r="D25" s="132"/>
      <c r="E25" s="133"/>
      <c r="F25" s="133"/>
      <c r="G25" s="133"/>
      <c r="H25" s="133"/>
      <c r="I25" s="132"/>
      <c r="J25" s="133"/>
      <c r="K25" s="133"/>
      <c r="L25" s="134"/>
      <c r="M25" s="135"/>
      <c r="N25" s="136"/>
      <c r="O25" s="136"/>
      <c r="P25" s="136"/>
      <c r="Q25" s="137"/>
      <c r="R25" s="138"/>
      <c r="S25" s="139"/>
      <c r="T25" s="139"/>
      <c r="U25" s="139"/>
      <c r="V25" s="139"/>
      <c r="W25" s="138"/>
      <c r="X25" s="139"/>
      <c r="Y25" s="139"/>
      <c r="Z25" s="139"/>
      <c r="AA25" s="139"/>
      <c r="AB25" s="138"/>
      <c r="AC25" s="139"/>
      <c r="AD25" s="139"/>
      <c r="AE25" s="139"/>
      <c r="AF25" s="139"/>
      <c r="AG25" s="80"/>
      <c r="AH25" s="79"/>
      <c r="AI25" s="140" t="str">
        <f t="shared" si="2"/>
        <v/>
      </c>
      <c r="AJ25" s="141"/>
      <c r="AK25" s="141"/>
      <c r="AL25" s="142"/>
      <c r="AM25" s="143">
        <f t="shared" si="3"/>
        <v>0</v>
      </c>
      <c r="AN25" s="143"/>
      <c r="AO25" s="143"/>
      <c r="AP25" s="143"/>
      <c r="AQ25" s="143"/>
      <c r="AR25" s="39"/>
      <c r="AS25" s="39"/>
      <c r="AT25" s="39"/>
    </row>
    <row r="26" spans="1:46" ht="18.75">
      <c r="A26" s="39"/>
      <c r="B26" s="130">
        <v>19</v>
      </c>
      <c r="C26" s="131"/>
      <c r="D26" s="132"/>
      <c r="E26" s="133"/>
      <c r="F26" s="133"/>
      <c r="G26" s="133"/>
      <c r="H26" s="133"/>
      <c r="I26" s="132"/>
      <c r="J26" s="133"/>
      <c r="K26" s="133"/>
      <c r="L26" s="134"/>
      <c r="M26" s="135"/>
      <c r="N26" s="136"/>
      <c r="O26" s="136"/>
      <c r="P26" s="136"/>
      <c r="Q26" s="137"/>
      <c r="R26" s="138"/>
      <c r="S26" s="139"/>
      <c r="T26" s="139"/>
      <c r="U26" s="139"/>
      <c r="V26" s="139"/>
      <c r="W26" s="138"/>
      <c r="X26" s="139"/>
      <c r="Y26" s="139"/>
      <c r="Z26" s="139"/>
      <c r="AA26" s="139"/>
      <c r="AB26" s="138"/>
      <c r="AC26" s="139"/>
      <c r="AD26" s="139"/>
      <c r="AE26" s="139"/>
      <c r="AF26" s="139"/>
      <c r="AG26" s="80"/>
      <c r="AH26" s="79"/>
      <c r="AI26" s="140" t="str">
        <f t="shared" si="2"/>
        <v/>
      </c>
      <c r="AJ26" s="141"/>
      <c r="AK26" s="141"/>
      <c r="AL26" s="142"/>
      <c r="AM26" s="143">
        <f t="shared" si="3"/>
        <v>0</v>
      </c>
      <c r="AN26" s="143"/>
      <c r="AO26" s="143"/>
      <c r="AP26" s="143"/>
      <c r="AQ26" s="143"/>
      <c r="AR26" s="39"/>
      <c r="AS26" s="39"/>
      <c r="AT26" s="39"/>
    </row>
    <row r="27" spans="1:46" ht="18.75">
      <c r="A27" s="39"/>
      <c r="B27" s="130">
        <v>20</v>
      </c>
      <c r="C27" s="131"/>
      <c r="D27" s="132"/>
      <c r="E27" s="133"/>
      <c r="F27" s="133"/>
      <c r="G27" s="133"/>
      <c r="H27" s="133"/>
      <c r="I27" s="132"/>
      <c r="J27" s="133"/>
      <c r="K27" s="133"/>
      <c r="L27" s="134"/>
      <c r="M27" s="135"/>
      <c r="N27" s="136"/>
      <c r="O27" s="136"/>
      <c r="P27" s="136"/>
      <c r="Q27" s="137"/>
      <c r="R27" s="138"/>
      <c r="S27" s="139"/>
      <c r="T27" s="139"/>
      <c r="U27" s="139"/>
      <c r="V27" s="139"/>
      <c r="W27" s="138"/>
      <c r="X27" s="139"/>
      <c r="Y27" s="139"/>
      <c r="Z27" s="139"/>
      <c r="AA27" s="139"/>
      <c r="AB27" s="138"/>
      <c r="AC27" s="139"/>
      <c r="AD27" s="139"/>
      <c r="AE27" s="139"/>
      <c r="AF27" s="139"/>
      <c r="AG27" s="80"/>
      <c r="AH27" s="79"/>
      <c r="AI27" s="140" t="str">
        <f t="shared" si="2"/>
        <v/>
      </c>
      <c r="AJ27" s="141"/>
      <c r="AK27" s="141"/>
      <c r="AL27" s="142"/>
      <c r="AM27" s="143">
        <f t="shared" si="3"/>
        <v>0</v>
      </c>
      <c r="AN27" s="143"/>
      <c r="AO27" s="143"/>
      <c r="AP27" s="143"/>
      <c r="AQ27" s="143"/>
      <c r="AR27" s="39"/>
      <c r="AS27" s="39"/>
      <c r="AT27" s="39"/>
    </row>
    <row r="28" spans="1:46" ht="18.75">
      <c r="A28" s="39"/>
      <c r="B28" s="130">
        <v>21</v>
      </c>
      <c r="C28" s="131"/>
      <c r="D28" s="132"/>
      <c r="E28" s="133"/>
      <c r="F28" s="133"/>
      <c r="G28" s="133"/>
      <c r="H28" s="133"/>
      <c r="I28" s="132"/>
      <c r="J28" s="133"/>
      <c r="K28" s="133"/>
      <c r="L28" s="134"/>
      <c r="M28" s="135"/>
      <c r="N28" s="136"/>
      <c r="O28" s="136"/>
      <c r="P28" s="136"/>
      <c r="Q28" s="137"/>
      <c r="R28" s="138"/>
      <c r="S28" s="139"/>
      <c r="T28" s="139"/>
      <c r="U28" s="139"/>
      <c r="V28" s="139"/>
      <c r="W28" s="138"/>
      <c r="X28" s="139"/>
      <c r="Y28" s="139"/>
      <c r="Z28" s="139"/>
      <c r="AA28" s="139"/>
      <c r="AB28" s="138"/>
      <c r="AC28" s="139"/>
      <c r="AD28" s="139"/>
      <c r="AE28" s="139"/>
      <c r="AF28" s="139"/>
      <c r="AG28" s="80"/>
      <c r="AH28" s="79"/>
      <c r="AI28" s="140" t="str">
        <f t="shared" si="2"/>
        <v/>
      </c>
      <c r="AJ28" s="141"/>
      <c r="AK28" s="141"/>
      <c r="AL28" s="142"/>
      <c r="AM28" s="143">
        <f>IFERROR(SUM(R28:AH28),"")</f>
        <v>0</v>
      </c>
      <c r="AN28" s="143"/>
      <c r="AO28" s="143"/>
      <c r="AP28" s="143"/>
      <c r="AQ28" s="143"/>
      <c r="AR28" s="39"/>
      <c r="AS28" s="39"/>
      <c r="AT28" s="39"/>
    </row>
    <row r="29" spans="1:46" ht="18.75">
      <c r="A29" s="39"/>
      <c r="B29" s="130">
        <v>22</v>
      </c>
      <c r="C29" s="131"/>
      <c r="D29" s="132"/>
      <c r="E29" s="133"/>
      <c r="F29" s="133"/>
      <c r="G29" s="133"/>
      <c r="H29" s="133"/>
      <c r="I29" s="132"/>
      <c r="J29" s="133"/>
      <c r="K29" s="133"/>
      <c r="L29" s="134"/>
      <c r="M29" s="135"/>
      <c r="N29" s="136"/>
      <c r="O29" s="136"/>
      <c r="P29" s="136"/>
      <c r="Q29" s="137"/>
      <c r="R29" s="138"/>
      <c r="S29" s="139"/>
      <c r="T29" s="139"/>
      <c r="U29" s="139"/>
      <c r="V29" s="144"/>
      <c r="W29" s="138"/>
      <c r="X29" s="139"/>
      <c r="Y29" s="139"/>
      <c r="Z29" s="139"/>
      <c r="AA29" s="144"/>
      <c r="AB29" s="138"/>
      <c r="AC29" s="139"/>
      <c r="AD29" s="139"/>
      <c r="AE29" s="139"/>
      <c r="AF29" s="139"/>
      <c r="AG29" s="80"/>
      <c r="AH29" s="79"/>
      <c r="AI29" s="140" t="str">
        <f t="shared" ref="AI29:AI32" si="6">IF(D29="","",IF(MIN(3,(YEAR($R$4)-YEAR(M29))*12+(MONTH($R$4)+3-MONTH(M29)-1))&gt;=1,MIN(3,(YEAR($R$4)-YEAR(M29))*12+(MONTH($R$4)+3-MONTH(M29)-1)),""))</f>
        <v/>
      </c>
      <c r="AJ29" s="141"/>
      <c r="AK29" s="141"/>
      <c r="AL29" s="142"/>
      <c r="AM29" s="143">
        <f t="shared" ref="AM29:AM37" si="7">IFERROR(SUM(R29:AH29),"")</f>
        <v>0</v>
      </c>
      <c r="AN29" s="143"/>
      <c r="AO29" s="143"/>
      <c r="AP29" s="143"/>
      <c r="AQ29" s="143"/>
      <c r="AR29" s="39"/>
      <c r="AS29" s="39"/>
      <c r="AT29" s="39"/>
    </row>
    <row r="30" spans="1:46" ht="18.75">
      <c r="A30" s="39"/>
      <c r="B30" s="130">
        <v>23</v>
      </c>
      <c r="C30" s="131"/>
      <c r="D30" s="132"/>
      <c r="E30" s="133"/>
      <c r="F30" s="133"/>
      <c r="G30" s="133"/>
      <c r="H30" s="133"/>
      <c r="I30" s="132"/>
      <c r="J30" s="133"/>
      <c r="K30" s="133"/>
      <c r="L30" s="134"/>
      <c r="M30" s="135"/>
      <c r="N30" s="136"/>
      <c r="O30" s="136"/>
      <c r="P30" s="136"/>
      <c r="Q30" s="137"/>
      <c r="R30" s="138"/>
      <c r="S30" s="139"/>
      <c r="T30" s="139"/>
      <c r="U30" s="139"/>
      <c r="V30" s="139"/>
      <c r="W30" s="138"/>
      <c r="X30" s="139"/>
      <c r="Y30" s="139"/>
      <c r="Z30" s="139"/>
      <c r="AA30" s="139"/>
      <c r="AB30" s="138"/>
      <c r="AC30" s="139"/>
      <c r="AD30" s="139"/>
      <c r="AE30" s="139"/>
      <c r="AF30" s="139"/>
      <c r="AG30" s="80"/>
      <c r="AH30" s="79"/>
      <c r="AI30" s="140" t="str">
        <f t="shared" si="6"/>
        <v/>
      </c>
      <c r="AJ30" s="141"/>
      <c r="AK30" s="141"/>
      <c r="AL30" s="142"/>
      <c r="AM30" s="143">
        <f t="shared" si="7"/>
        <v>0</v>
      </c>
      <c r="AN30" s="143"/>
      <c r="AO30" s="143"/>
      <c r="AP30" s="143"/>
      <c r="AQ30" s="143"/>
      <c r="AR30" s="39"/>
      <c r="AS30" s="39"/>
      <c r="AT30" s="39"/>
    </row>
    <row r="31" spans="1:46" ht="18.75">
      <c r="A31" s="39"/>
      <c r="B31" s="130">
        <v>24</v>
      </c>
      <c r="C31" s="131"/>
      <c r="D31" s="132"/>
      <c r="E31" s="133"/>
      <c r="F31" s="133"/>
      <c r="G31" s="133"/>
      <c r="H31" s="133"/>
      <c r="I31" s="132"/>
      <c r="J31" s="133"/>
      <c r="K31" s="133"/>
      <c r="L31" s="134"/>
      <c r="M31" s="135"/>
      <c r="N31" s="136"/>
      <c r="O31" s="136"/>
      <c r="P31" s="136"/>
      <c r="Q31" s="137"/>
      <c r="R31" s="138"/>
      <c r="S31" s="139"/>
      <c r="T31" s="139"/>
      <c r="U31" s="139"/>
      <c r="V31" s="139"/>
      <c r="W31" s="138"/>
      <c r="X31" s="139"/>
      <c r="Y31" s="139"/>
      <c r="Z31" s="139"/>
      <c r="AA31" s="139"/>
      <c r="AB31" s="138"/>
      <c r="AC31" s="139"/>
      <c r="AD31" s="139"/>
      <c r="AE31" s="139"/>
      <c r="AF31" s="139"/>
      <c r="AG31" s="80"/>
      <c r="AH31" s="79"/>
      <c r="AI31" s="140" t="str">
        <f t="shared" si="6"/>
        <v/>
      </c>
      <c r="AJ31" s="141"/>
      <c r="AK31" s="141"/>
      <c r="AL31" s="142"/>
      <c r="AM31" s="143">
        <f t="shared" si="7"/>
        <v>0</v>
      </c>
      <c r="AN31" s="143"/>
      <c r="AO31" s="143"/>
      <c r="AP31" s="143"/>
      <c r="AQ31" s="143"/>
      <c r="AR31" s="39"/>
      <c r="AS31" s="39"/>
      <c r="AT31" s="39"/>
    </row>
    <row r="32" spans="1:46" ht="18.75">
      <c r="A32" s="39"/>
      <c r="B32" s="130">
        <v>25</v>
      </c>
      <c r="C32" s="131"/>
      <c r="D32" s="132"/>
      <c r="E32" s="133"/>
      <c r="F32" s="133"/>
      <c r="G32" s="133"/>
      <c r="H32" s="133"/>
      <c r="I32" s="132"/>
      <c r="J32" s="133"/>
      <c r="K32" s="133"/>
      <c r="L32" s="134"/>
      <c r="M32" s="135"/>
      <c r="N32" s="136"/>
      <c r="O32" s="136"/>
      <c r="P32" s="136"/>
      <c r="Q32" s="137"/>
      <c r="R32" s="138"/>
      <c r="S32" s="139"/>
      <c r="T32" s="139"/>
      <c r="U32" s="139"/>
      <c r="V32" s="139"/>
      <c r="W32" s="138"/>
      <c r="X32" s="139"/>
      <c r="Y32" s="139"/>
      <c r="Z32" s="139"/>
      <c r="AA32" s="139"/>
      <c r="AB32" s="138"/>
      <c r="AC32" s="139"/>
      <c r="AD32" s="139"/>
      <c r="AE32" s="139"/>
      <c r="AF32" s="139"/>
      <c r="AG32" s="80"/>
      <c r="AH32" s="79"/>
      <c r="AI32" s="140" t="str">
        <f t="shared" si="6"/>
        <v/>
      </c>
      <c r="AJ32" s="141"/>
      <c r="AK32" s="141"/>
      <c r="AL32" s="142"/>
      <c r="AM32" s="143">
        <f t="shared" si="7"/>
        <v>0</v>
      </c>
      <c r="AN32" s="143"/>
      <c r="AO32" s="143"/>
      <c r="AP32" s="143"/>
      <c r="AQ32" s="143"/>
      <c r="AR32" s="39"/>
      <c r="AS32" s="39"/>
      <c r="AT32" s="39"/>
    </row>
    <row r="33" spans="1:46" ht="18.75">
      <c r="A33" s="39"/>
      <c r="B33" s="130">
        <v>26</v>
      </c>
      <c r="C33" s="131"/>
      <c r="D33" s="132"/>
      <c r="E33" s="133"/>
      <c r="F33" s="133"/>
      <c r="G33" s="133"/>
      <c r="H33" s="133"/>
      <c r="I33" s="132"/>
      <c r="J33" s="133"/>
      <c r="K33" s="133"/>
      <c r="L33" s="134"/>
      <c r="M33" s="135"/>
      <c r="N33" s="136"/>
      <c r="O33" s="136"/>
      <c r="P33" s="136"/>
      <c r="Q33" s="137"/>
      <c r="R33" s="138"/>
      <c r="S33" s="139"/>
      <c r="T33" s="139"/>
      <c r="U33" s="139"/>
      <c r="V33" s="139"/>
      <c r="W33" s="138"/>
      <c r="X33" s="139"/>
      <c r="Y33" s="139"/>
      <c r="Z33" s="139"/>
      <c r="AA33" s="139"/>
      <c r="AB33" s="138"/>
      <c r="AC33" s="139"/>
      <c r="AD33" s="139"/>
      <c r="AE33" s="139"/>
      <c r="AF33" s="139"/>
      <c r="AG33" s="80"/>
      <c r="AH33" s="79"/>
      <c r="AI33" s="140" t="str">
        <f t="shared" ref="AI33:AI37" si="8">IF(D33="","",IF(MIN(3,(YEAR($R$4)-YEAR(M33))*12+(MONTH($R$4)+3-MONTH(M33)-1))&gt;=1,MIN(3,(YEAR($R$4)-YEAR(M33))*12+(MONTH($R$4)+3-MONTH(M33)-1)),""))</f>
        <v/>
      </c>
      <c r="AJ33" s="141"/>
      <c r="AK33" s="141"/>
      <c r="AL33" s="142"/>
      <c r="AM33" s="143">
        <f t="shared" si="7"/>
        <v>0</v>
      </c>
      <c r="AN33" s="143"/>
      <c r="AO33" s="143"/>
      <c r="AP33" s="143"/>
      <c r="AQ33" s="143"/>
      <c r="AR33" s="39"/>
      <c r="AS33" s="39"/>
      <c r="AT33" s="39"/>
    </row>
    <row r="34" spans="1:46" ht="18.75">
      <c r="A34" s="39"/>
      <c r="B34" s="130">
        <v>27</v>
      </c>
      <c r="C34" s="131"/>
      <c r="D34" s="132"/>
      <c r="E34" s="133"/>
      <c r="F34" s="133"/>
      <c r="G34" s="133"/>
      <c r="H34" s="133"/>
      <c r="I34" s="132"/>
      <c r="J34" s="133"/>
      <c r="K34" s="133"/>
      <c r="L34" s="134"/>
      <c r="M34" s="135"/>
      <c r="N34" s="136"/>
      <c r="O34" s="136"/>
      <c r="P34" s="136"/>
      <c r="Q34" s="137"/>
      <c r="R34" s="138"/>
      <c r="S34" s="139"/>
      <c r="T34" s="139"/>
      <c r="U34" s="139"/>
      <c r="V34" s="139"/>
      <c r="W34" s="138"/>
      <c r="X34" s="139"/>
      <c r="Y34" s="139"/>
      <c r="Z34" s="139"/>
      <c r="AA34" s="139"/>
      <c r="AB34" s="138"/>
      <c r="AC34" s="139"/>
      <c r="AD34" s="139"/>
      <c r="AE34" s="139"/>
      <c r="AF34" s="139"/>
      <c r="AG34" s="80"/>
      <c r="AH34" s="79"/>
      <c r="AI34" s="140" t="str">
        <f t="shared" si="8"/>
        <v/>
      </c>
      <c r="AJ34" s="141"/>
      <c r="AK34" s="141"/>
      <c r="AL34" s="142"/>
      <c r="AM34" s="143">
        <f t="shared" si="7"/>
        <v>0</v>
      </c>
      <c r="AN34" s="143"/>
      <c r="AO34" s="143"/>
      <c r="AP34" s="143"/>
      <c r="AQ34" s="143"/>
      <c r="AR34" s="39"/>
      <c r="AS34" s="39"/>
      <c r="AT34" s="39"/>
    </row>
    <row r="35" spans="1:46" ht="18.75">
      <c r="A35" s="39"/>
      <c r="B35" s="130">
        <v>28</v>
      </c>
      <c r="C35" s="131"/>
      <c r="D35" s="132"/>
      <c r="E35" s="133"/>
      <c r="F35" s="133"/>
      <c r="G35" s="133"/>
      <c r="H35" s="133"/>
      <c r="I35" s="132"/>
      <c r="J35" s="133"/>
      <c r="K35" s="133"/>
      <c r="L35" s="134"/>
      <c r="M35" s="135"/>
      <c r="N35" s="136"/>
      <c r="O35" s="136"/>
      <c r="P35" s="136"/>
      <c r="Q35" s="137"/>
      <c r="R35" s="138"/>
      <c r="S35" s="139"/>
      <c r="T35" s="139"/>
      <c r="U35" s="139"/>
      <c r="V35" s="139"/>
      <c r="W35" s="138"/>
      <c r="X35" s="139"/>
      <c r="Y35" s="139"/>
      <c r="Z35" s="139"/>
      <c r="AA35" s="139"/>
      <c r="AB35" s="138"/>
      <c r="AC35" s="139"/>
      <c r="AD35" s="139"/>
      <c r="AE35" s="139"/>
      <c r="AF35" s="139"/>
      <c r="AG35" s="80"/>
      <c r="AH35" s="79"/>
      <c r="AI35" s="140" t="str">
        <f t="shared" si="8"/>
        <v/>
      </c>
      <c r="AJ35" s="141"/>
      <c r="AK35" s="141"/>
      <c r="AL35" s="142"/>
      <c r="AM35" s="143">
        <f t="shared" si="7"/>
        <v>0</v>
      </c>
      <c r="AN35" s="143"/>
      <c r="AO35" s="143"/>
      <c r="AP35" s="143"/>
      <c r="AQ35" s="143"/>
      <c r="AR35" s="39"/>
      <c r="AS35" s="39"/>
      <c r="AT35" s="39"/>
    </row>
    <row r="36" spans="1:46" ht="18.75">
      <c r="A36" s="39"/>
      <c r="B36" s="130">
        <v>29</v>
      </c>
      <c r="C36" s="131"/>
      <c r="D36" s="132"/>
      <c r="E36" s="133"/>
      <c r="F36" s="133"/>
      <c r="G36" s="133"/>
      <c r="H36" s="133"/>
      <c r="I36" s="132"/>
      <c r="J36" s="133"/>
      <c r="K36" s="133"/>
      <c r="L36" s="134"/>
      <c r="M36" s="135"/>
      <c r="N36" s="136"/>
      <c r="O36" s="136"/>
      <c r="P36" s="136"/>
      <c r="Q36" s="137"/>
      <c r="R36" s="138"/>
      <c r="S36" s="139"/>
      <c r="T36" s="139"/>
      <c r="U36" s="139"/>
      <c r="V36" s="139"/>
      <c r="W36" s="138"/>
      <c r="X36" s="139"/>
      <c r="Y36" s="139"/>
      <c r="Z36" s="139"/>
      <c r="AA36" s="139"/>
      <c r="AB36" s="138"/>
      <c r="AC36" s="139"/>
      <c r="AD36" s="139"/>
      <c r="AE36" s="139"/>
      <c r="AF36" s="139"/>
      <c r="AG36" s="80"/>
      <c r="AH36" s="79"/>
      <c r="AI36" s="140" t="str">
        <f t="shared" si="8"/>
        <v/>
      </c>
      <c r="AJ36" s="141"/>
      <c r="AK36" s="141"/>
      <c r="AL36" s="142"/>
      <c r="AM36" s="143">
        <f>IFERROR(SUM(R36:AH36),"")</f>
        <v>0</v>
      </c>
      <c r="AN36" s="143"/>
      <c r="AO36" s="143"/>
      <c r="AP36" s="143"/>
      <c r="AQ36" s="143"/>
      <c r="AR36" s="39"/>
      <c r="AS36" s="39"/>
      <c r="AT36" s="39"/>
    </row>
    <row r="37" spans="1:46" ht="18.75">
      <c r="A37" s="39"/>
      <c r="B37" s="130">
        <v>30</v>
      </c>
      <c r="C37" s="131"/>
      <c r="D37" s="132"/>
      <c r="E37" s="133"/>
      <c r="F37" s="133"/>
      <c r="G37" s="133"/>
      <c r="H37" s="133"/>
      <c r="I37" s="132"/>
      <c r="J37" s="133"/>
      <c r="K37" s="133"/>
      <c r="L37" s="134"/>
      <c r="M37" s="135"/>
      <c r="N37" s="136"/>
      <c r="O37" s="136"/>
      <c r="P37" s="136"/>
      <c r="Q37" s="137"/>
      <c r="R37" s="138"/>
      <c r="S37" s="139"/>
      <c r="T37" s="139"/>
      <c r="U37" s="139"/>
      <c r="V37" s="139"/>
      <c r="W37" s="138"/>
      <c r="X37" s="139"/>
      <c r="Y37" s="139"/>
      <c r="Z37" s="139"/>
      <c r="AA37" s="139"/>
      <c r="AB37" s="138"/>
      <c r="AC37" s="139"/>
      <c r="AD37" s="139"/>
      <c r="AE37" s="139"/>
      <c r="AF37" s="139"/>
      <c r="AG37" s="80"/>
      <c r="AH37" s="79"/>
      <c r="AI37" s="140" t="str">
        <f t="shared" si="8"/>
        <v/>
      </c>
      <c r="AJ37" s="141"/>
      <c r="AK37" s="141"/>
      <c r="AL37" s="142"/>
      <c r="AM37" s="143">
        <f t="shared" si="7"/>
        <v>0</v>
      </c>
      <c r="AN37" s="143"/>
      <c r="AO37" s="143"/>
      <c r="AP37" s="143"/>
      <c r="AQ37" s="143"/>
      <c r="AR37" s="39"/>
      <c r="AS37" s="39"/>
      <c r="AT37" s="39"/>
    </row>
    <row r="38" spans="1:46" ht="12.7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M38" s="76"/>
      <c r="AN38" s="76"/>
      <c r="AO38" s="76"/>
      <c r="AP38" s="76"/>
      <c r="AQ38" s="76"/>
    </row>
    <row r="39" spans="1:46" ht="18.75">
      <c r="A39" s="39"/>
      <c r="B39" s="39" t="s">
        <v>97</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M39" s="76"/>
      <c r="AN39" s="76"/>
      <c r="AO39" s="76"/>
      <c r="AP39" s="76"/>
      <c r="AQ39" s="76"/>
    </row>
    <row r="40" spans="1:46" ht="19.5">
      <c r="A40" s="39"/>
      <c r="B40" s="39" t="s">
        <v>98</v>
      </c>
      <c r="C40" s="39"/>
      <c r="D40" s="39"/>
      <c r="E40" s="39"/>
      <c r="F40" s="39"/>
      <c r="G40" s="39"/>
      <c r="H40" s="39"/>
      <c r="I40" s="39"/>
      <c r="J40" s="39"/>
      <c r="K40" s="39"/>
      <c r="L40" s="39"/>
      <c r="M40" s="39"/>
      <c r="N40" s="39"/>
      <c r="O40" s="39"/>
      <c r="P40" s="39"/>
      <c r="Q40" s="39"/>
      <c r="R40" s="39"/>
      <c r="AB40" s="181"/>
      <c r="AC40" s="181"/>
      <c r="AD40" s="181"/>
      <c r="AE40" s="181"/>
      <c r="AF40" s="181"/>
      <c r="AG40" s="81"/>
      <c r="AH40" s="82" t="s">
        <v>96</v>
      </c>
      <c r="AI40" s="165">
        <f>SUM(AI8:AL37)</f>
        <v>0</v>
      </c>
      <c r="AJ40" s="166"/>
      <c r="AK40" s="166"/>
      <c r="AL40" s="166"/>
      <c r="AM40" s="167">
        <f>SUM(AM8:AQ37)</f>
        <v>0</v>
      </c>
      <c r="AN40" s="167"/>
      <c r="AO40" s="167"/>
      <c r="AP40" s="167"/>
      <c r="AQ40" s="167"/>
    </row>
    <row r="41" spans="1:46" ht="18.7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row>
    <row r="42" spans="1:46" ht="18.7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row>
    <row r="43" spans="1:46" ht="18.7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row>
    <row r="44" spans="1:46" ht="18.7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row>
    <row r="45" spans="1:46" ht="18.7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row>
    <row r="46" spans="1:46" ht="18.7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row>
    <row r="47" spans="1:46" ht="18.7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row>
    <row r="48" spans="1:46" ht="18.7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row>
    <row r="49" spans="1:36" ht="18.7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row>
    <row r="50" spans="1:36" ht="18.7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row>
    <row r="51" spans="1:36" ht="18.7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row>
    <row r="52" spans="1:36" ht="18.7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3" spans="1:36" ht="18.7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row>
    <row r="54" spans="1:36" ht="18.7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row>
    <row r="55" spans="1:36" ht="18.7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6" spans="1:36" ht="18.7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row>
    <row r="57" spans="1:36" ht="18.7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row>
    <row r="58" spans="1:36" ht="18.7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59" spans="1:36" ht="18.7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ht="18.7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1:36" ht="18.7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row>
    <row r="62" spans="1:36" ht="18.7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row>
    <row r="63" spans="1:36" ht="18.7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row>
    <row r="64" spans="1:36" ht="18.7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row>
    <row r="65" spans="1:36" ht="18.7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row>
    <row r="66" spans="1:36" ht="18.7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row>
    <row r="67" spans="1:36" ht="18.7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row>
    <row r="68" spans="1:36" ht="18.7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row>
    <row r="69" spans="1:36" ht="18.7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row>
    <row r="70" spans="1:36" ht="18.7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row>
    <row r="71" spans="1:36" ht="18.7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row>
    <row r="72" spans="1:36" ht="18.7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row>
    <row r="73" spans="1:36" ht="18.7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row>
    <row r="74" spans="1:36" ht="18.7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row>
    <row r="75" spans="1:36" ht="18.7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row>
    <row r="76" spans="1:36" ht="18.7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row>
    <row r="77" spans="1:36" ht="18.7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row>
    <row r="78" spans="1:36" ht="18.7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row>
    <row r="79" spans="1:36" ht="18.7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row>
    <row r="80" spans="1:36" ht="18.7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row>
    <row r="81" spans="1:36" ht="18.7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row>
    <row r="82" spans="1:36" ht="18.7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row>
    <row r="83" spans="1:36" ht="18.7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row>
  </sheetData>
  <sheetProtection sheet="1" objects="1" scenarios="1"/>
  <protectedRanges>
    <protectedRange sqref="D8:AH37" name="範囲1"/>
  </protectedRanges>
  <mergeCells count="288">
    <mergeCell ref="M6:Q7"/>
    <mergeCell ref="I6:L7"/>
    <mergeCell ref="B6:C7"/>
    <mergeCell ref="D6:H7"/>
    <mergeCell ref="AI40:AL40"/>
    <mergeCell ref="AI30:AL30"/>
    <mergeCell ref="R29:V29"/>
    <mergeCell ref="R30:V30"/>
    <mergeCell ref="D8:H8"/>
    <mergeCell ref="I8:L8"/>
    <mergeCell ref="M8:Q8"/>
    <mergeCell ref="AI8:AL8"/>
    <mergeCell ref="W37:AA37"/>
    <mergeCell ref="AB37:AF37"/>
    <mergeCell ref="R6:AF6"/>
    <mergeCell ref="AB7:AF7"/>
    <mergeCell ref="R7:V7"/>
    <mergeCell ref="W7:AA7"/>
    <mergeCell ref="AB40:AF40"/>
    <mergeCell ref="R37:V37"/>
    <mergeCell ref="W8:AA8"/>
    <mergeCell ref="AB8:AF8"/>
    <mergeCell ref="W29:AA29"/>
    <mergeCell ref="AB29:AF29"/>
    <mergeCell ref="AM40:AQ40"/>
    <mergeCell ref="B2:G2"/>
    <mergeCell ref="M4:Q4"/>
    <mergeCell ref="R4:V4"/>
    <mergeCell ref="D32:H32"/>
    <mergeCell ref="I32:L32"/>
    <mergeCell ref="M32:Q32"/>
    <mergeCell ref="AI32:AL32"/>
    <mergeCell ref="AM32:AQ32"/>
    <mergeCell ref="D31:H31"/>
    <mergeCell ref="I31:L31"/>
    <mergeCell ref="M31:Q31"/>
    <mergeCell ref="AI31:AL31"/>
    <mergeCell ref="AM31:AQ31"/>
    <mergeCell ref="R31:V31"/>
    <mergeCell ref="AM30:AQ30"/>
    <mergeCell ref="D29:H29"/>
    <mergeCell ref="I29:L29"/>
    <mergeCell ref="M29:Q29"/>
    <mergeCell ref="AI29:AL29"/>
    <mergeCell ref="AM29:AQ29"/>
    <mergeCell ref="D30:H30"/>
    <mergeCell ref="I30:L30"/>
    <mergeCell ref="M30:Q30"/>
    <mergeCell ref="D34:H34"/>
    <mergeCell ref="I34:L34"/>
    <mergeCell ref="M34:Q34"/>
    <mergeCell ref="AI34:AL34"/>
    <mergeCell ref="AM34:AQ34"/>
    <mergeCell ref="D33:H33"/>
    <mergeCell ref="I33:L33"/>
    <mergeCell ref="M33:Q33"/>
    <mergeCell ref="AI33:AL33"/>
    <mergeCell ref="R33:V33"/>
    <mergeCell ref="R34:V34"/>
    <mergeCell ref="W33:AA33"/>
    <mergeCell ref="AB33:AF33"/>
    <mergeCell ref="W34:AA34"/>
    <mergeCell ref="AB34:AF34"/>
    <mergeCell ref="AI35:AL35"/>
    <mergeCell ref="AB35:AF35"/>
    <mergeCell ref="W36:AA36"/>
    <mergeCell ref="AB36:AF36"/>
    <mergeCell ref="AM8:AQ8"/>
    <mergeCell ref="AI6:AL7"/>
    <mergeCell ref="AM6:AQ7"/>
    <mergeCell ref="R8:V8"/>
    <mergeCell ref="AM33:AQ33"/>
    <mergeCell ref="R35:V35"/>
    <mergeCell ref="R36:V36"/>
    <mergeCell ref="W30:AA30"/>
    <mergeCell ref="AB30:AF30"/>
    <mergeCell ref="W31:AA31"/>
    <mergeCell ref="AB31:AF31"/>
    <mergeCell ref="W32:AA32"/>
    <mergeCell ref="AB32:AF32"/>
    <mergeCell ref="W35:AA35"/>
    <mergeCell ref="R32:V32"/>
    <mergeCell ref="AG6:AG7"/>
    <mergeCell ref="AH6:AH7"/>
    <mergeCell ref="AM37:AQ37"/>
    <mergeCell ref="B8:C8"/>
    <mergeCell ref="B29:C29"/>
    <mergeCell ref="B30:C30"/>
    <mergeCell ref="B31:C31"/>
    <mergeCell ref="B32:C32"/>
    <mergeCell ref="B33:C33"/>
    <mergeCell ref="B34:C34"/>
    <mergeCell ref="B35:C35"/>
    <mergeCell ref="B36:C36"/>
    <mergeCell ref="B37:C37"/>
    <mergeCell ref="D37:H37"/>
    <mergeCell ref="I37:L37"/>
    <mergeCell ref="M37:Q37"/>
    <mergeCell ref="AI37:AL37"/>
    <mergeCell ref="AM35:AQ35"/>
    <mergeCell ref="D36:H36"/>
    <mergeCell ref="I36:L36"/>
    <mergeCell ref="M36:Q36"/>
    <mergeCell ref="AI36:AL36"/>
    <mergeCell ref="AM36:AQ36"/>
    <mergeCell ref="D35:H35"/>
    <mergeCell ref="I35:L35"/>
    <mergeCell ref="M35:Q35"/>
    <mergeCell ref="B17:C17"/>
    <mergeCell ref="D17:H17"/>
    <mergeCell ref="I17:L17"/>
    <mergeCell ref="M17:Q17"/>
    <mergeCell ref="R17:V17"/>
    <mergeCell ref="W17:AA17"/>
    <mergeCell ref="AB17:AF17"/>
    <mergeCell ref="AI17:AL17"/>
    <mergeCell ref="AM17:AQ17"/>
    <mergeCell ref="B22:C22"/>
    <mergeCell ref="D22:H22"/>
    <mergeCell ref="I22:L22"/>
    <mergeCell ref="M22:Q22"/>
    <mergeCell ref="R22:V22"/>
    <mergeCell ref="W22:AA22"/>
    <mergeCell ref="AB22:AF22"/>
    <mergeCell ref="AI22:AL22"/>
    <mergeCell ref="AM22:AQ22"/>
    <mergeCell ref="B23:C23"/>
    <mergeCell ref="D23:H23"/>
    <mergeCell ref="I23:L23"/>
    <mergeCell ref="M23:Q23"/>
    <mergeCell ref="R23:V23"/>
    <mergeCell ref="W23:AA23"/>
    <mergeCell ref="AB23:AF23"/>
    <mergeCell ref="AI23:AL23"/>
    <mergeCell ref="AM23:AQ23"/>
    <mergeCell ref="B24:C24"/>
    <mergeCell ref="D24:H24"/>
    <mergeCell ref="I24:L24"/>
    <mergeCell ref="M24:Q24"/>
    <mergeCell ref="R24:V24"/>
    <mergeCell ref="W24:AA24"/>
    <mergeCell ref="AB24:AF24"/>
    <mergeCell ref="AI24:AL24"/>
    <mergeCell ref="AM24:AQ24"/>
    <mergeCell ref="B25:C25"/>
    <mergeCell ref="D25:H25"/>
    <mergeCell ref="I25:L25"/>
    <mergeCell ref="M25:Q25"/>
    <mergeCell ref="R25:V25"/>
    <mergeCell ref="W25:AA25"/>
    <mergeCell ref="AB25:AF25"/>
    <mergeCell ref="AI25:AL25"/>
    <mergeCell ref="AM25:AQ25"/>
    <mergeCell ref="B26:C26"/>
    <mergeCell ref="D26:H26"/>
    <mergeCell ref="I26:L26"/>
    <mergeCell ref="M26:Q26"/>
    <mergeCell ref="R26:V26"/>
    <mergeCell ref="W26:AA26"/>
    <mergeCell ref="AB26:AF26"/>
    <mergeCell ref="AI26:AL26"/>
    <mergeCell ref="AM26:AQ26"/>
    <mergeCell ref="B27:C27"/>
    <mergeCell ref="D27:H27"/>
    <mergeCell ref="I27:L27"/>
    <mergeCell ref="M27:Q27"/>
    <mergeCell ref="R27:V27"/>
    <mergeCell ref="W27:AA27"/>
    <mergeCell ref="AB27:AF27"/>
    <mergeCell ref="AI27:AL27"/>
    <mergeCell ref="AM27:AQ27"/>
    <mergeCell ref="B28:C28"/>
    <mergeCell ref="D28:H28"/>
    <mergeCell ref="I28:L28"/>
    <mergeCell ref="M28:Q28"/>
    <mergeCell ref="R28:V28"/>
    <mergeCell ref="W28:AA28"/>
    <mergeCell ref="AB28:AF28"/>
    <mergeCell ref="AI28:AL28"/>
    <mergeCell ref="AM28:AQ28"/>
    <mergeCell ref="B9:C9"/>
    <mergeCell ref="D9:H9"/>
    <mergeCell ref="I9:L9"/>
    <mergeCell ref="M9:Q9"/>
    <mergeCell ref="R9:V9"/>
    <mergeCell ref="W9:AA9"/>
    <mergeCell ref="AB9:AF9"/>
    <mergeCell ref="AI9:AL9"/>
    <mergeCell ref="AM9:AQ9"/>
    <mergeCell ref="B10:C10"/>
    <mergeCell ref="D10:H10"/>
    <mergeCell ref="I10:L10"/>
    <mergeCell ref="M10:Q10"/>
    <mergeCell ref="R10:V10"/>
    <mergeCell ref="W10:AA10"/>
    <mergeCell ref="AB10:AF10"/>
    <mergeCell ref="AI10:AL10"/>
    <mergeCell ref="AM10:AQ10"/>
    <mergeCell ref="B11:C11"/>
    <mergeCell ref="D11:H11"/>
    <mergeCell ref="I11:L11"/>
    <mergeCell ref="M11:Q11"/>
    <mergeCell ref="R11:V11"/>
    <mergeCell ref="W11:AA11"/>
    <mergeCell ref="AB11:AF11"/>
    <mergeCell ref="AI11:AL11"/>
    <mergeCell ref="AM11:AQ11"/>
    <mergeCell ref="B12:C12"/>
    <mergeCell ref="D12:H12"/>
    <mergeCell ref="I12:L12"/>
    <mergeCell ref="M12:Q12"/>
    <mergeCell ref="R12:V12"/>
    <mergeCell ref="W12:AA12"/>
    <mergeCell ref="AB12:AF12"/>
    <mergeCell ref="AI12:AL12"/>
    <mergeCell ref="AM12:AQ12"/>
    <mergeCell ref="B13:C13"/>
    <mergeCell ref="D13:H13"/>
    <mergeCell ref="I13:L13"/>
    <mergeCell ref="M13:Q13"/>
    <mergeCell ref="R13:V13"/>
    <mergeCell ref="W13:AA13"/>
    <mergeCell ref="AB13:AF13"/>
    <mergeCell ref="AI13:AL13"/>
    <mergeCell ref="AM13:AQ13"/>
    <mergeCell ref="B14:C14"/>
    <mergeCell ref="D14:H14"/>
    <mergeCell ref="I14:L14"/>
    <mergeCell ref="M14:Q14"/>
    <mergeCell ref="R14:V14"/>
    <mergeCell ref="W14:AA14"/>
    <mergeCell ref="AB14:AF14"/>
    <mergeCell ref="AI14:AL14"/>
    <mergeCell ref="AM14:AQ14"/>
    <mergeCell ref="B15:C15"/>
    <mergeCell ref="D15:H15"/>
    <mergeCell ref="I15:L15"/>
    <mergeCell ref="M15:Q15"/>
    <mergeCell ref="R15:V15"/>
    <mergeCell ref="W15:AA15"/>
    <mergeCell ref="AB15:AF15"/>
    <mergeCell ref="AI15:AL15"/>
    <mergeCell ref="AM15:AQ15"/>
    <mergeCell ref="B16:C16"/>
    <mergeCell ref="D16:H16"/>
    <mergeCell ref="I16:L16"/>
    <mergeCell ref="M16:Q16"/>
    <mergeCell ref="R16:V16"/>
    <mergeCell ref="W16:AA16"/>
    <mergeCell ref="AB16:AF16"/>
    <mergeCell ref="AI16:AL16"/>
    <mergeCell ref="AM16:AQ16"/>
    <mergeCell ref="B18:C18"/>
    <mergeCell ref="D18:H18"/>
    <mergeCell ref="I18:L18"/>
    <mergeCell ref="M18:Q18"/>
    <mergeCell ref="R18:V18"/>
    <mergeCell ref="W18:AA18"/>
    <mergeCell ref="AB18:AF18"/>
    <mergeCell ref="AI18:AL18"/>
    <mergeCell ref="AM18:AQ18"/>
    <mergeCell ref="B19:C19"/>
    <mergeCell ref="D19:H19"/>
    <mergeCell ref="I19:L19"/>
    <mergeCell ref="M19:Q19"/>
    <mergeCell ref="R19:V19"/>
    <mergeCell ref="W19:AA19"/>
    <mergeCell ref="AB19:AF19"/>
    <mergeCell ref="AI19:AL19"/>
    <mergeCell ref="AM19:AQ19"/>
    <mergeCell ref="B20:C20"/>
    <mergeCell ref="D20:H20"/>
    <mergeCell ref="I20:L20"/>
    <mergeCell ref="M20:Q20"/>
    <mergeCell ref="R20:V20"/>
    <mergeCell ref="W20:AA20"/>
    <mergeCell ref="AB20:AF20"/>
    <mergeCell ref="AI20:AL20"/>
    <mergeCell ref="AM20:AQ20"/>
    <mergeCell ref="B21:C21"/>
    <mergeCell ref="D21:H21"/>
    <mergeCell ref="I21:L21"/>
    <mergeCell ref="M21:Q21"/>
    <mergeCell ref="R21:V21"/>
    <mergeCell ref="W21:AA21"/>
    <mergeCell ref="AB21:AF21"/>
    <mergeCell ref="AI21:AL21"/>
    <mergeCell ref="AM21:AQ21"/>
  </mergeCells>
  <phoneticPr fontId="3"/>
  <conditionalFormatting sqref="R4:V4 D8:R37 W8:W37 AB8:AB37">
    <cfRule type="containsBlanks" dxfId="4" priority="5">
      <formula>LEN(TRIM(D4))=0</formula>
    </cfRule>
  </conditionalFormatting>
  <conditionalFormatting sqref="R8:V37">
    <cfRule type="expression" dxfId="3" priority="4">
      <formula>$AI8=2</formula>
    </cfRule>
  </conditionalFormatting>
  <conditionalFormatting sqref="R8:AA37">
    <cfRule type="expression" dxfId="2" priority="3">
      <formula>$AI8=1</formula>
    </cfRule>
  </conditionalFormatting>
  <conditionalFormatting sqref="R8:AH37">
    <cfRule type="expression" dxfId="1" priority="1">
      <formula>$AI8=""</formula>
    </cfRule>
  </conditionalFormatting>
  <conditionalFormatting sqref="AG8:AH37">
    <cfRule type="containsBlanks" dxfId="0" priority="2">
      <formula>LEN(TRIM(AG8))=0</formula>
    </cfRule>
  </conditionalFormatting>
  <pageMargins left="0.7" right="0.7" top="0.75" bottom="0.75" header="0.3" footer="0.3"/>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masahide.fukumoto</cp:lastModifiedBy>
  <cp:revision/>
  <dcterms:created xsi:type="dcterms:W3CDTF">2015-01-05T10:10:56Z</dcterms:created>
  <dcterms:modified xsi:type="dcterms:W3CDTF">2025-09-19T05:30:42Z</dcterms:modified>
  <cp:category/>
  <cp:contentStatus/>
</cp:coreProperties>
</file>