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defaultThemeVersion="124226"/>
  <mc:AlternateContent xmlns:mc="http://schemas.openxmlformats.org/markup-compatibility/2006">
    <mc:Choice Requires="x15">
      <x15ac:absPath xmlns:x15ac="http://schemas.microsoft.com/office/spreadsheetml/2010/11/ac" url="C:\Users\user\Downloads\kyuu\"/>
    </mc:Choice>
  </mc:AlternateContent>
  <xr:revisionPtr revIDLastSave="15" documentId="13_ncr:1_{9EBDE18A-8D47-4AF8-8C7E-20A53139DF2A}" xr6:coauthVersionLast="47" xr6:coauthVersionMax="47" xr10:uidLastSave="{E1FFB7E3-9FF7-4007-8002-C8E1E60F5D3E}"/>
  <bookViews>
    <workbookView xWindow="28680" yWindow="-120" windowWidth="29040" windowHeight="15720" tabRatio="940" firstSheet="1" xr2:uid="{00000000-000D-0000-FFFF-FFFF00000000}"/>
  </bookViews>
  <sheets>
    <sheet name="＜見本＞報告書(車)" sheetId="31" r:id="rId1"/>
    <sheet name="&lt;見本&gt;行程表及び旅費積算書(車)" sheetId="24" r:id="rId2"/>
    <sheet name="報告書(車)" sheetId="32" r:id="rId3"/>
    <sheet name="A(車)" sheetId="26" r:id="rId4"/>
    <sheet name="B(車) " sheetId="29" r:id="rId5"/>
    <sheet name="C(車) " sheetId="30" r:id="rId6"/>
    <sheet name="確約書" sheetId="33" r:id="rId7"/>
    <sheet name="(参考)宿泊費等" sheetId="4" r:id="rId8"/>
  </sheets>
  <externalReferences>
    <externalReference r:id="rId9"/>
  </externalReferences>
  <definedNames>
    <definedName name="_xlnm.Print_Area" localSheetId="1">'&lt;見本&gt;行程表及び旅費積算書(車)'!$A$1:$U$26</definedName>
    <definedName name="_xlnm.Print_Area" localSheetId="0">'＜見本＞報告書(車)'!$A$1:$AI$45</definedName>
    <definedName name="_xlnm.Print_Area" localSheetId="3">'A(車)'!$A$1:$U$50</definedName>
    <definedName name="_xlnm.Print_Area" localSheetId="4">'B(車) '!$A$1:$U$50</definedName>
    <definedName name="_xlnm.Print_Area" localSheetId="5">'C(車) '!$A$1:$U$50</definedName>
    <definedName name="_xlnm.Print_Area" localSheetId="2">'報告書(車)'!$A$1:$AI$45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33" l="1"/>
  <c r="U12" i="33"/>
  <c r="B6" i="30"/>
  <c r="B5" i="30"/>
  <c r="B6" i="29"/>
  <c r="B5" i="29"/>
  <c r="B6" i="26"/>
  <c r="B5" i="26"/>
  <c r="J41" i="31"/>
  <c r="V41" i="31"/>
  <c r="AE41" i="31" s="1"/>
  <c r="B6" i="24"/>
  <c r="B5" i="24"/>
  <c r="M9" i="26" l="1"/>
  <c r="S10" i="26"/>
  <c r="S11" i="26"/>
  <c r="S12" i="26"/>
  <c r="S13" i="26"/>
  <c r="S14" i="26"/>
  <c r="S15" i="26"/>
  <c r="S16" i="26"/>
  <c r="S17" i="26"/>
  <c r="S18" i="26"/>
  <c r="S19" i="26"/>
  <c r="S20" i="26"/>
  <c r="S10" i="29"/>
  <c r="S11" i="29"/>
  <c r="S12" i="29"/>
  <c r="S13" i="29"/>
  <c r="S14" i="29"/>
  <c r="S15" i="29"/>
  <c r="S16" i="29"/>
  <c r="S17" i="29"/>
  <c r="S18" i="29"/>
  <c r="S19" i="29"/>
  <c r="S20" i="29"/>
  <c r="S10" i="30"/>
  <c r="S11" i="30"/>
  <c r="S12" i="30"/>
  <c r="S13" i="30"/>
  <c r="S14" i="30"/>
  <c r="S15" i="30"/>
  <c r="S16" i="30"/>
  <c r="S17" i="30"/>
  <c r="S18" i="30"/>
  <c r="S19" i="30"/>
  <c r="S20" i="30"/>
  <c r="S9" i="30"/>
  <c r="P20" i="30"/>
  <c r="P19" i="30"/>
  <c r="P18" i="30"/>
  <c r="P17" i="30"/>
  <c r="P16" i="30"/>
  <c r="P15" i="30"/>
  <c r="P14" i="30"/>
  <c r="P13" i="30"/>
  <c r="P12" i="30"/>
  <c r="P11" i="30"/>
  <c r="P10" i="30"/>
  <c r="P20" i="29"/>
  <c r="P19" i="29"/>
  <c r="P18" i="29"/>
  <c r="P17" i="29"/>
  <c r="P16" i="29"/>
  <c r="P15" i="29"/>
  <c r="P14" i="29"/>
  <c r="P13" i="29"/>
  <c r="P12" i="29"/>
  <c r="P11" i="29"/>
  <c r="P10" i="29"/>
  <c r="P20" i="26"/>
  <c r="P19" i="26"/>
  <c r="P18" i="26"/>
  <c r="P17" i="26"/>
  <c r="P16" i="26"/>
  <c r="P15" i="26"/>
  <c r="P14" i="26"/>
  <c r="P13" i="26"/>
  <c r="P12" i="26"/>
  <c r="P11" i="26"/>
  <c r="P10" i="26"/>
  <c r="N21" i="26"/>
  <c r="L21" i="26"/>
  <c r="J21" i="26"/>
  <c r="M5" i="26" s="1"/>
  <c r="J12" i="24"/>
  <c r="M5" i="24"/>
  <c r="N12" i="24" l="1"/>
  <c r="P12" i="24"/>
  <c r="L12" i="24"/>
  <c r="S11" i="24"/>
  <c r="R11" i="24"/>
  <c r="Q11" i="24"/>
  <c r="M11" i="24"/>
  <c r="O11" i="24" s="1"/>
  <c r="T11" i="24" s="1"/>
  <c r="U11" i="24" s="1"/>
  <c r="Q10" i="24"/>
  <c r="M10" i="24"/>
  <c r="O10" i="24" s="1"/>
  <c r="T10" i="24" s="1"/>
  <c r="U10" i="24" s="1"/>
  <c r="S9" i="24"/>
  <c r="Q9" i="24"/>
  <c r="M9" i="24"/>
  <c r="R9" i="24" s="1"/>
  <c r="R5" i="24"/>
  <c r="N21" i="30"/>
  <c r="L21" i="30"/>
  <c r="J21" i="30"/>
  <c r="M5" i="30" s="1"/>
  <c r="Q20" i="30"/>
  <c r="M20" i="30"/>
  <c r="R20" i="30" s="1"/>
  <c r="Q19" i="30"/>
  <c r="M19" i="30"/>
  <c r="R19" i="30" s="1"/>
  <c r="Q18" i="30"/>
  <c r="M18" i="30"/>
  <c r="O18" i="30" s="1"/>
  <c r="T18" i="30" s="1"/>
  <c r="U18" i="30" s="1"/>
  <c r="Q17" i="30"/>
  <c r="M17" i="30"/>
  <c r="O17" i="30" s="1"/>
  <c r="T17" i="30" s="1"/>
  <c r="U17" i="30" s="1"/>
  <c r="Q16" i="30"/>
  <c r="M16" i="30"/>
  <c r="O16" i="30" s="1"/>
  <c r="T16" i="30" s="1"/>
  <c r="U16" i="30" s="1"/>
  <c r="Q15" i="30"/>
  <c r="M15" i="30"/>
  <c r="R15" i="30" s="1"/>
  <c r="Q14" i="30"/>
  <c r="M14" i="30"/>
  <c r="O14" i="30" s="1"/>
  <c r="T14" i="30" s="1"/>
  <c r="U14" i="30" s="1"/>
  <c r="Q13" i="30"/>
  <c r="M13" i="30"/>
  <c r="O13" i="30" s="1"/>
  <c r="T13" i="30" s="1"/>
  <c r="U13" i="30" s="1"/>
  <c r="Q12" i="30"/>
  <c r="M12" i="30"/>
  <c r="O12" i="30" s="1"/>
  <c r="T12" i="30" s="1"/>
  <c r="U12" i="30" s="1"/>
  <c r="Q11" i="30"/>
  <c r="M11" i="30"/>
  <c r="R11" i="30" s="1"/>
  <c r="Q10" i="30"/>
  <c r="M10" i="30"/>
  <c r="O10" i="30" s="1"/>
  <c r="T10" i="30" s="1"/>
  <c r="U10" i="30" s="1"/>
  <c r="Q9" i="30"/>
  <c r="M9" i="30"/>
  <c r="O9" i="30" s="1"/>
  <c r="P9" i="30" s="1"/>
  <c r="P21" i="30" s="1"/>
  <c r="N21" i="29"/>
  <c r="L21" i="29"/>
  <c r="J21" i="29"/>
  <c r="M5" i="29" s="1"/>
  <c r="Q20" i="29"/>
  <c r="M20" i="29"/>
  <c r="O20" i="29" s="1"/>
  <c r="T20" i="29" s="1"/>
  <c r="U20" i="29" s="1"/>
  <c r="Q19" i="29"/>
  <c r="M19" i="29"/>
  <c r="R19" i="29" s="1"/>
  <c r="Q18" i="29"/>
  <c r="M18" i="29"/>
  <c r="O18" i="29" s="1"/>
  <c r="T18" i="29" s="1"/>
  <c r="U18" i="29" s="1"/>
  <c r="Q17" i="29"/>
  <c r="M17" i="29"/>
  <c r="O17" i="29" s="1"/>
  <c r="T17" i="29" s="1"/>
  <c r="U17" i="29" s="1"/>
  <c r="Q16" i="29"/>
  <c r="M16" i="29"/>
  <c r="O16" i="29" s="1"/>
  <c r="T16" i="29" s="1"/>
  <c r="U16" i="29" s="1"/>
  <c r="Q15" i="29"/>
  <c r="M15" i="29"/>
  <c r="R15" i="29" s="1"/>
  <c r="Q14" i="29"/>
  <c r="M14" i="29"/>
  <c r="O14" i="29" s="1"/>
  <c r="T14" i="29" s="1"/>
  <c r="Q13" i="29"/>
  <c r="M13" i="29"/>
  <c r="O13" i="29" s="1"/>
  <c r="T13" i="29" s="1"/>
  <c r="U13" i="29" s="1"/>
  <c r="Q12" i="29"/>
  <c r="M12" i="29"/>
  <c r="R12" i="29" s="1"/>
  <c r="Q11" i="29"/>
  <c r="M11" i="29"/>
  <c r="R11" i="29" s="1"/>
  <c r="Q10" i="29"/>
  <c r="M10" i="29"/>
  <c r="O10" i="29" s="1"/>
  <c r="T10" i="29" s="1"/>
  <c r="Q9" i="29"/>
  <c r="M9" i="29"/>
  <c r="O9" i="29" s="1"/>
  <c r="P9" i="29" s="1"/>
  <c r="P21" i="29" s="1"/>
  <c r="R14" i="29" l="1"/>
  <c r="R20" i="29"/>
  <c r="U10" i="29"/>
  <c r="U14" i="29"/>
  <c r="R16" i="29"/>
  <c r="R18" i="29"/>
  <c r="R10" i="29"/>
  <c r="O12" i="29"/>
  <c r="T12" i="29" s="1"/>
  <c r="U12" i="29" s="1"/>
  <c r="N23" i="30"/>
  <c r="R5" i="30"/>
  <c r="R10" i="30"/>
  <c r="Q21" i="29"/>
  <c r="N23" i="29"/>
  <c r="R5" i="29"/>
  <c r="R10" i="24"/>
  <c r="S10" i="24" s="1"/>
  <c r="S12" i="24" s="1"/>
  <c r="O9" i="24"/>
  <c r="T9" i="24" s="1"/>
  <c r="U9" i="24" s="1"/>
  <c r="U12" i="24" s="1"/>
  <c r="R9" i="30"/>
  <c r="R16" i="30"/>
  <c r="R17" i="30"/>
  <c r="R18" i="30"/>
  <c r="Q21" i="30"/>
  <c r="R12" i="30"/>
  <c r="R13" i="30"/>
  <c r="R14" i="30"/>
  <c r="O20" i="30"/>
  <c r="T20" i="30" s="1"/>
  <c r="U20" i="30" s="1"/>
  <c r="T9" i="30"/>
  <c r="O19" i="30"/>
  <c r="T19" i="30" s="1"/>
  <c r="U19" i="30" s="1"/>
  <c r="O11" i="30"/>
  <c r="T11" i="30" s="1"/>
  <c r="U11" i="30" s="1"/>
  <c r="O15" i="30"/>
  <c r="T15" i="30" s="1"/>
  <c r="U15" i="30" s="1"/>
  <c r="T9" i="29"/>
  <c r="R9" i="29"/>
  <c r="S9" i="29" s="1"/>
  <c r="O11" i="29"/>
  <c r="T11" i="29" s="1"/>
  <c r="U11" i="29" s="1"/>
  <c r="R13" i="29"/>
  <c r="O15" i="29"/>
  <c r="T15" i="29" s="1"/>
  <c r="U15" i="29" s="1"/>
  <c r="R17" i="29"/>
  <c r="O19" i="29"/>
  <c r="T19" i="29" s="1"/>
  <c r="U19" i="29" s="1"/>
  <c r="S21" i="30" l="1"/>
  <c r="S21" i="29"/>
  <c r="U9" i="30"/>
  <c r="U21" i="30" s="1"/>
  <c r="S23" i="30" s="1"/>
  <c r="U9" i="29"/>
  <c r="U21" i="29" s="1"/>
  <c r="S23" i="29" l="1"/>
  <c r="S24" i="29" s="1"/>
  <c r="S24" i="30"/>
  <c r="N14" i="24" l="1"/>
  <c r="Q20" i="26"/>
  <c r="M20" i="26"/>
  <c r="R20" i="26" s="1"/>
  <c r="Q19" i="26"/>
  <c r="M19" i="26"/>
  <c r="O19" i="26" s="1"/>
  <c r="T19" i="26" s="1"/>
  <c r="U19" i="26" s="1"/>
  <c r="Q18" i="26"/>
  <c r="M18" i="26"/>
  <c r="O18" i="26" s="1"/>
  <c r="T18" i="26" s="1"/>
  <c r="U18" i="26" s="1"/>
  <c r="Q17" i="26"/>
  <c r="M17" i="26"/>
  <c r="R17" i="26" s="1"/>
  <c r="Q16" i="26"/>
  <c r="M16" i="26"/>
  <c r="O16" i="26" s="1"/>
  <c r="T16" i="26" s="1"/>
  <c r="U16" i="26" s="1"/>
  <c r="Q15" i="26"/>
  <c r="M15" i="26"/>
  <c r="R15" i="26" s="1"/>
  <c r="Q14" i="26"/>
  <c r="M14" i="26"/>
  <c r="R14" i="26" s="1"/>
  <c r="Q13" i="26"/>
  <c r="M13" i="26"/>
  <c r="R13" i="26" s="1"/>
  <c r="Q12" i="26"/>
  <c r="M12" i="26"/>
  <c r="R12" i="26" s="1"/>
  <c r="Q11" i="26"/>
  <c r="M11" i="26"/>
  <c r="R11" i="26" s="1"/>
  <c r="Q10" i="26"/>
  <c r="M10" i="26"/>
  <c r="Q9" i="26"/>
  <c r="O9" i="26"/>
  <c r="T9" i="26" l="1"/>
  <c r="U9" i="26" s="1"/>
  <c r="P9" i="26"/>
  <c r="P21" i="26" s="1"/>
  <c r="N23" i="26" s="1"/>
  <c r="J41" i="32" s="1"/>
  <c r="O20" i="26"/>
  <c r="T20" i="26" s="1"/>
  <c r="U20" i="26" s="1"/>
  <c r="R19" i="26"/>
  <c r="R18" i="26"/>
  <c r="O17" i="26"/>
  <c r="T17" i="26" s="1"/>
  <c r="U17" i="26" s="1"/>
  <c r="R10" i="26"/>
  <c r="Q21" i="26"/>
  <c r="Q12" i="24"/>
  <c r="R5" i="26"/>
  <c r="O13" i="26"/>
  <c r="T13" i="26" s="1"/>
  <c r="U13" i="26" s="1"/>
  <c r="O15" i="26"/>
  <c r="T15" i="26" s="1"/>
  <c r="U15" i="26" s="1"/>
  <c r="R16" i="26"/>
  <c r="O14" i="26"/>
  <c r="T14" i="26" s="1"/>
  <c r="U14" i="26" s="1"/>
  <c r="O12" i="26"/>
  <c r="T12" i="26" s="1"/>
  <c r="U12" i="26" s="1"/>
  <c r="O10" i="26"/>
  <c r="O11" i="26"/>
  <c r="T11" i="26" s="1"/>
  <c r="U11" i="26" s="1"/>
  <c r="R9" i="26"/>
  <c r="S9" i="26" s="1"/>
  <c r="T10" i="26" l="1"/>
  <c r="S21" i="26"/>
  <c r="S14" i="24"/>
  <c r="S15" i="24" l="1"/>
  <c r="U10" i="26"/>
  <c r="U21" i="26" s="1"/>
  <c r="S23" i="26" s="1"/>
  <c r="V41" i="32" s="1"/>
  <c r="AE41" i="32" s="1"/>
  <c r="S24" i="26" l="1"/>
</calcChain>
</file>

<file path=xl/sharedStrings.xml><?xml version="1.0" encoding="utf-8"?>
<sst xmlns="http://schemas.openxmlformats.org/spreadsheetml/2006/main" count="469" uniqueCount="183">
  <si>
    <t>７．添付書類（４）その他博報堂プロダクツが指示する書面等</t>
    <phoneticPr fontId="6"/>
  </si>
  <si>
    <t>　（実施細目第３条　第１項第二号　ハ関係）</t>
    <phoneticPr fontId="6"/>
  </si>
  <si>
    <t>広報活動実施報告書&lt;補助対象事業者所有の自家用車を使用した場合&gt;</t>
    <rPh sb="0" eb="2">
      <t>コウホウ</t>
    </rPh>
    <rPh sb="2" eb="4">
      <t>カツドウ</t>
    </rPh>
    <rPh sb="4" eb="6">
      <t>ジッシ</t>
    </rPh>
    <rPh sb="6" eb="9">
      <t>ホウコクショ</t>
    </rPh>
    <phoneticPr fontId="7"/>
  </si>
  <si>
    <t>施設名</t>
    <rPh sb="2" eb="3">
      <t>メイ</t>
    </rPh>
    <phoneticPr fontId="6"/>
  </si>
  <si>
    <t>国土交通省苑</t>
  </si>
  <si>
    <t>代表者名</t>
    <rPh sb="0" eb="4">
      <t>ダイヒョウシャメイ</t>
    </rPh>
    <phoneticPr fontId="6"/>
  </si>
  <si>
    <t>理事長　国土　太郎</t>
  </si>
  <si>
    <t>１．広報活動の概要</t>
    <rPh sb="2" eb="4">
      <t>コウホウ</t>
    </rPh>
    <rPh sb="4" eb="6">
      <t>カツドウ</t>
    </rPh>
    <phoneticPr fontId="7"/>
  </si>
  <si>
    <t>①訪問先の名称：</t>
  </si>
  <si>
    <t>千葉市役所、水戸市役所、前橋市役所</t>
    <rPh sb="0" eb="2">
      <t>チバ</t>
    </rPh>
    <rPh sb="2" eb="5">
      <t>シヤクショ</t>
    </rPh>
    <phoneticPr fontId="7"/>
  </si>
  <si>
    <t>②訪問先の住所：</t>
    <rPh sb="5" eb="7">
      <t>ジュウショ</t>
    </rPh>
    <phoneticPr fontId="7"/>
  </si>
  <si>
    <t>千葉県千葉市中央区千葉港１－１など</t>
  </si>
  <si>
    <t>③訪問日時：</t>
    <rPh sb="1" eb="3">
      <t>ホウモン</t>
    </rPh>
    <phoneticPr fontId="7"/>
  </si>
  <si>
    <t>～</t>
  </si>
  <si>
    <t>　</t>
  </si>
  <si>
    <t>④訪問者（役職、氏名）：</t>
    <rPh sb="1" eb="4">
      <t>ホウモンシャ</t>
    </rPh>
    <rPh sb="5" eb="7">
      <t>ヤクショク</t>
    </rPh>
    <rPh sb="8" eb="10">
      <t>シメイ</t>
    </rPh>
    <phoneticPr fontId="7"/>
  </si>
  <si>
    <t>（役職A）</t>
    <rPh sb="1" eb="3">
      <t>ヤクショク</t>
    </rPh>
    <phoneticPr fontId="7"/>
  </si>
  <si>
    <t>大学教授</t>
    <rPh sb="0" eb="2">
      <t>ダイガク</t>
    </rPh>
    <rPh sb="2" eb="4">
      <t>キョウジュ</t>
    </rPh>
    <phoneticPr fontId="6"/>
  </si>
  <si>
    <t>（氏名A）</t>
    <rPh sb="1" eb="3">
      <t>シメイ</t>
    </rPh>
    <phoneticPr fontId="7"/>
  </si>
  <si>
    <t>A</t>
    <phoneticPr fontId="6"/>
  </si>
  <si>
    <t>（役職B）</t>
    <phoneticPr fontId="6"/>
  </si>
  <si>
    <t>（氏名B）</t>
    <phoneticPr fontId="6"/>
  </si>
  <si>
    <t>（役職C）</t>
    <phoneticPr fontId="6"/>
  </si>
  <si>
    <t>（氏名C）</t>
    <phoneticPr fontId="6"/>
  </si>
  <si>
    <t>⑤広報活動の内容：</t>
  </si>
  <si>
    <t>　○○○○○○○○○○○○○○○○○○○○○○○○○○○○○○○○○○○○○○○○○○○○○○○○○○○。
（※広報活動に用いた資料などを添付すること。）</t>
    <rPh sb="56" eb="58">
      <t>コウホウ</t>
    </rPh>
    <rPh sb="58" eb="60">
      <t>カツドウ</t>
    </rPh>
    <rPh sb="61" eb="62">
      <t>モチ</t>
    </rPh>
    <rPh sb="64" eb="66">
      <t>シリョウ</t>
    </rPh>
    <rPh sb="69" eb="71">
      <t>テンプ</t>
    </rPh>
    <phoneticPr fontId="7"/>
  </si>
  <si>
    <t>⑥広報活動を実施したことにより期待される短期入所利用促進の効果</t>
    <rPh sb="1" eb="3">
      <t>コウホウ</t>
    </rPh>
    <rPh sb="3" eb="5">
      <t>カツドウ</t>
    </rPh>
    <rPh sb="6" eb="8">
      <t>ジッシ</t>
    </rPh>
    <phoneticPr fontId="7"/>
  </si>
  <si>
    <t>　○○○○○○○○○○○○○○○○○○○○○○○○○○○○○○○○○○○○○○○○○○○○○○○○○○○○○○○○○○○○○○○○○○○○○○○○○○○○○○○○○○○○○○○○○○○○</t>
  </si>
  <si>
    <t>２．広報活動の旅行行程</t>
    <rPh sb="2" eb="6">
      <t>コウホウカツドウ</t>
    </rPh>
    <rPh sb="7" eb="9">
      <t>リョコウ</t>
    </rPh>
    <rPh sb="9" eb="11">
      <t>コウテイ</t>
    </rPh>
    <phoneticPr fontId="7"/>
  </si>
  <si>
    <t>別紙「行程表及び旅費積算書」のとおり</t>
    <rPh sb="0" eb="2">
      <t>ベッシ</t>
    </rPh>
    <rPh sb="3" eb="6">
      <t>コウテイヒョウ</t>
    </rPh>
    <rPh sb="8" eb="10">
      <t>リョヒ</t>
    </rPh>
    <phoneticPr fontId="7"/>
  </si>
  <si>
    <t>３．広報活動の参加に要した経費</t>
    <rPh sb="2" eb="6">
      <t>コウホウカツドウ</t>
    </rPh>
    <rPh sb="7" eb="9">
      <t>サンカ</t>
    </rPh>
    <rPh sb="10" eb="11">
      <t>ヨウ</t>
    </rPh>
    <rPh sb="13" eb="15">
      <t>ケイヒ</t>
    </rPh>
    <phoneticPr fontId="7"/>
  </si>
  <si>
    <t>補助対象経費</t>
    <rPh sb="0" eb="2">
      <t>ホジョ</t>
    </rPh>
    <rPh sb="2" eb="4">
      <t>タイショウ</t>
    </rPh>
    <rPh sb="4" eb="6">
      <t>ケイヒ</t>
    </rPh>
    <phoneticPr fontId="7"/>
  </si>
  <si>
    <t>補助金申請額</t>
    <rPh sb="0" eb="3">
      <t>ホジョキン</t>
    </rPh>
    <rPh sb="3" eb="5">
      <t>シンセイ</t>
    </rPh>
    <rPh sb="5" eb="6">
      <t>ガク</t>
    </rPh>
    <phoneticPr fontId="7"/>
  </si>
  <si>
    <t>自己負担額</t>
    <rPh sb="0" eb="2">
      <t>ジコ</t>
    </rPh>
    <rPh sb="2" eb="5">
      <t>フタンガク</t>
    </rPh>
    <phoneticPr fontId="7"/>
  </si>
  <si>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7"/>
  </si>
  <si>
    <t>（注）</t>
  </si>
  <si>
    <r>
      <t>　参加した研修、講演会等の旅行行程が複数ある場合には、原則として、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7"/>
  </si>
  <si>
    <t>　（実施細目第３条　第１項第二号　イ関係）</t>
    <phoneticPr fontId="6"/>
  </si>
  <si>
    <r>
      <rPr>
        <b/>
        <sz val="9"/>
        <color rgb="FFFF0000"/>
        <rFont val="游ゴシック"/>
        <family val="3"/>
        <charset val="128"/>
      </rPr>
      <t xml:space="preserve">見本 </t>
    </r>
    <r>
      <rPr>
        <b/>
        <sz val="9"/>
        <color theme="1"/>
        <rFont val="游ゴシック"/>
        <family val="3"/>
        <charset val="128"/>
      </rPr>
      <t>行</t>
    </r>
    <r>
      <rPr>
        <b/>
        <sz val="9"/>
        <rFont val="游ゴシック"/>
        <family val="3"/>
        <charset val="128"/>
      </rPr>
      <t>程表及び旅費積算書&lt;補助対象事業者所有の自家用車を使用した場合&gt;</t>
    </r>
    <rPh sb="0" eb="2">
      <t>ミホン</t>
    </rPh>
    <rPh sb="3" eb="6">
      <t>コウテイヒョウ</t>
    </rPh>
    <rPh sb="6" eb="7">
      <t>オヨ</t>
    </rPh>
    <rPh sb="8" eb="10">
      <t>リョヒ</t>
    </rPh>
    <rPh sb="10" eb="12">
      <t>セキサン</t>
    </rPh>
    <rPh sb="12" eb="13">
      <t>ショ</t>
    </rPh>
    <phoneticPr fontId="6"/>
  </si>
  <si>
    <t>補助対象経費
（事業所負担額）</t>
    <rPh sb="0" eb="2">
      <t>ホジョ</t>
    </rPh>
    <rPh sb="2" eb="4">
      <t>タイショウ</t>
    </rPh>
    <rPh sb="4" eb="6">
      <t>ケイヒ</t>
    </rPh>
    <rPh sb="8" eb="10">
      <t>ジギョウ</t>
    </rPh>
    <rPh sb="10" eb="11">
      <t>ショ</t>
    </rPh>
    <rPh sb="11" eb="14">
      <t>フタンガク</t>
    </rPh>
    <phoneticPr fontId="6"/>
  </si>
  <si>
    <r>
      <t xml:space="preserve">補助金申請額
</t>
    </r>
    <r>
      <rPr>
        <sz val="8"/>
        <color theme="1"/>
        <rFont val="游ゴシック"/>
        <family val="3"/>
        <charset val="128"/>
      </rPr>
      <t>（国家公務員等の旅費に関する法律積算額）</t>
    </r>
    <rPh sb="0" eb="3">
      <t>ホジョキン</t>
    </rPh>
    <rPh sb="3" eb="6">
      <t>シンセイガク</t>
    </rPh>
    <rPh sb="23" eb="25">
      <t>セキサン</t>
    </rPh>
    <rPh sb="25" eb="26">
      <t>ガク</t>
    </rPh>
    <phoneticPr fontId="6"/>
  </si>
  <si>
    <t>氏名：</t>
    <rPh sb="0" eb="2">
      <t>シメイ</t>
    </rPh>
    <phoneticPr fontId="6"/>
  </si>
  <si>
    <t>ガソリン代</t>
    <rPh sb="4" eb="5">
      <t>ダイ</t>
    </rPh>
    <phoneticPr fontId="6"/>
  </si>
  <si>
    <t>役職：</t>
    <rPh sb="0" eb="2">
      <t>ヤクショク</t>
    </rPh>
    <phoneticPr fontId="6"/>
  </si>
  <si>
    <t>夕食の有無</t>
    <phoneticPr fontId="6"/>
  </si>
  <si>
    <t>なし</t>
  </si>
  <si>
    <t>朝食の有無</t>
    <phoneticPr fontId="6"/>
  </si>
  <si>
    <t>雑費</t>
    <rPh sb="0" eb="2">
      <t>ザッピ</t>
    </rPh>
    <phoneticPr fontId="6"/>
  </si>
  <si>
    <t>宿泊費</t>
    <rPh sb="0" eb="2">
      <t>シュクハク</t>
    </rPh>
    <rPh sb="2" eb="3">
      <t>ヒ</t>
    </rPh>
    <phoneticPr fontId="6"/>
  </si>
  <si>
    <t>宿泊手当</t>
    <rPh sb="0" eb="2">
      <t>シュクハク</t>
    </rPh>
    <rPh sb="2" eb="4">
      <t>テアテ</t>
    </rPh>
    <phoneticPr fontId="6"/>
  </si>
  <si>
    <t>日付</t>
    <rPh sb="0" eb="2">
      <t>ヒヅケ</t>
    </rPh>
    <phoneticPr fontId="6"/>
  </si>
  <si>
    <t>出発
時刻</t>
    <rPh sb="0" eb="2">
      <t>シュッパツ</t>
    </rPh>
    <rPh sb="3" eb="5">
      <t>ジコク</t>
    </rPh>
    <phoneticPr fontId="6"/>
  </si>
  <si>
    <t>～</t>
    <phoneticPr fontId="6"/>
  </si>
  <si>
    <t>到着
時刻</t>
    <rPh sb="0" eb="2">
      <t>トウチャク</t>
    </rPh>
    <rPh sb="3" eb="5">
      <t>ジコク</t>
    </rPh>
    <phoneticPr fontId="6"/>
  </si>
  <si>
    <t>出発地</t>
    <rPh sb="0" eb="2">
      <t>シュッパツ</t>
    </rPh>
    <rPh sb="2" eb="3">
      <t>チ</t>
    </rPh>
    <phoneticPr fontId="6"/>
  </si>
  <si>
    <t>所在地</t>
    <rPh sb="0" eb="3">
      <t>ショザイチ</t>
    </rPh>
    <phoneticPr fontId="6"/>
  </si>
  <si>
    <t>到着地</t>
    <rPh sb="0" eb="3">
      <t>トウチャクチ</t>
    </rPh>
    <phoneticPr fontId="6"/>
  </si>
  <si>
    <t>宿泊地</t>
    <rPh sb="0" eb="3">
      <t>シュクハクチ</t>
    </rPh>
    <phoneticPr fontId="6"/>
  </si>
  <si>
    <t>路程</t>
    <rPh sb="0" eb="2">
      <t>ロテイ</t>
    </rPh>
    <phoneticPr fontId="6"/>
  </si>
  <si>
    <t>高速道路等
の使用有無</t>
    <rPh sb="0" eb="2">
      <t>コウソク</t>
    </rPh>
    <rPh sb="2" eb="4">
      <t>ドウロ</t>
    </rPh>
    <rPh sb="4" eb="5">
      <t>トウ</t>
    </rPh>
    <rPh sb="7" eb="9">
      <t>シヨウ</t>
    </rPh>
    <rPh sb="9" eb="11">
      <t>ウム</t>
    </rPh>
    <phoneticPr fontId="6"/>
  </si>
  <si>
    <t>実費</t>
    <rPh sb="0" eb="2">
      <t>ジッピ</t>
    </rPh>
    <phoneticPr fontId="6"/>
  </si>
  <si>
    <t>夜数</t>
    <rPh sb="0" eb="1">
      <t>ヨル</t>
    </rPh>
    <rPh sb="1" eb="2">
      <t>スウ</t>
    </rPh>
    <phoneticPr fontId="6"/>
  </si>
  <si>
    <t>実費</t>
  </si>
  <si>
    <t>定額</t>
    <rPh sb="0" eb="2">
      <t>テイガク</t>
    </rPh>
    <phoneticPr fontId="6"/>
  </si>
  <si>
    <t>上限額</t>
    <rPh sb="0" eb="3">
      <t>ジョウゲンガク</t>
    </rPh>
    <phoneticPr fontId="6"/>
  </si>
  <si>
    <t>km</t>
    <phoneticPr fontId="6"/>
  </si>
  <si>
    <t>円</t>
    <rPh sb="0" eb="1">
      <t>エン</t>
    </rPh>
    <phoneticPr fontId="6"/>
  </si>
  <si>
    <t>夜</t>
    <rPh sb="0" eb="1">
      <t>ヨル</t>
    </rPh>
    <phoneticPr fontId="6"/>
  </si>
  <si>
    <t>○○病院
（勤務地）</t>
    <rPh sb="2" eb="4">
      <t>ビョウイン</t>
    </rPh>
    <rPh sb="6" eb="9">
      <t>キンムチ</t>
    </rPh>
    <phoneticPr fontId="6"/>
  </si>
  <si>
    <t>山形県山形市旅篭町2-3-25</t>
    <rPh sb="0" eb="3">
      <t>ヤマガタケン</t>
    </rPh>
    <rPh sb="3" eb="6">
      <t>ヤマガタシ</t>
    </rPh>
    <rPh sb="6" eb="9">
      <t>ハタゴマチ</t>
    </rPh>
    <phoneticPr fontId="6"/>
  </si>
  <si>
    <t>東北療護センター</t>
    <rPh sb="0" eb="2">
      <t>トウホク</t>
    </rPh>
    <rPh sb="2" eb="4">
      <t>リョウゴ</t>
    </rPh>
    <phoneticPr fontId="6"/>
  </si>
  <si>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6"/>
  </si>
  <si>
    <t>有</t>
  </si>
  <si>
    <t>東北療護センター</t>
  </si>
  <si>
    <t>〇〇ホテル</t>
  </si>
  <si>
    <t>〇〇市○○町1-2-3</t>
    <rPh sb="2" eb="3">
      <t>シ</t>
    </rPh>
    <rPh sb="5" eb="6">
      <t>チョウ</t>
    </rPh>
    <phoneticPr fontId="6"/>
  </si>
  <si>
    <t>宮城県</t>
    <rPh sb="0" eb="3">
      <t>ミヤギケン</t>
    </rPh>
    <phoneticPr fontId="6"/>
  </si>
  <si>
    <t>無</t>
  </si>
  <si>
    <t>計</t>
    <rPh sb="0" eb="1">
      <t>ケイ</t>
    </rPh>
    <phoneticPr fontId="6"/>
  </si>
  <si>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6"/>
  </si>
  <si>
    <t>補助対象経費</t>
    <phoneticPr fontId="6"/>
  </si>
  <si>
    <t>補助金申請額</t>
    <phoneticPr fontId="6"/>
  </si>
  <si>
    <t>自己負担額</t>
    <phoneticPr fontId="6"/>
  </si>
  <si>
    <t>自家用車使用の経路書</t>
    <rPh sb="0" eb="4">
      <t>ジカヨウシャ</t>
    </rPh>
    <rPh sb="4" eb="6">
      <t>シヨウ</t>
    </rPh>
    <rPh sb="7" eb="9">
      <t>ケイロ</t>
    </rPh>
    <rPh sb="9" eb="10">
      <t>ショ</t>
    </rPh>
    <phoneticPr fontId="6"/>
  </si>
  <si>
    <t>自家用車使用に伴う雑費領収書</t>
    <phoneticPr fontId="6"/>
  </si>
  <si>
    <t>（注）当該様式内に必要事項が記入しきれない場合には、適宜、別の用紙を用いて作成すること。</t>
    <phoneticPr fontId="6"/>
  </si>
  <si>
    <t>施設名</t>
  </si>
  <si>
    <t>行程表及び旅費積算書&lt;補助対象事業者所有の自家用車を使用した場合&gt;</t>
    <rPh sb="0" eb="3">
      <t>コウテイヒョウ</t>
    </rPh>
    <rPh sb="3" eb="4">
      <t>オヨ</t>
    </rPh>
    <rPh sb="5" eb="7">
      <t>リョヒ</t>
    </rPh>
    <rPh sb="7" eb="9">
      <t>セキサン</t>
    </rPh>
    <rPh sb="9" eb="10">
      <t>ショ</t>
    </rPh>
    <phoneticPr fontId="6"/>
  </si>
  <si>
    <t>実費</t>
    <phoneticPr fontId="6"/>
  </si>
  <si>
    <t>上限額</t>
  </si>
  <si>
    <t>７．添付書類（４）その他博報堂プロダクツが指示する書面等</t>
  </si>
  <si>
    <t>　（実施細目第３条　第１項第二号　イ関係）</t>
  </si>
  <si>
    <t>　</t>
    <phoneticPr fontId="7"/>
  </si>
  <si>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7"/>
  </si>
  <si>
    <t>申請者</t>
  </si>
  <si>
    <t>　令和○年○月○日付け文書をもって交付申請した令和７年度被害者保護増進等事業費補助金（自動車事故被害者支援体制等整備事業（短期入所協力事業））の補助対象事業（利用促進等事務費（研修等経費）に係る事業）については、交付申請兼実績報告書に添付した広報活動実施報告書の記載内容のとおり、当施設所有の自家用車を使用して、当該補助対象事業を実施したことを確約します。</t>
  </si>
  <si>
    <t>（注１）</t>
  </si>
  <si>
    <t>　本書は、交付申請兼実績報告書に添付した「広報活動実施報告書」の件数（枚数）にかかわらず、１部作成して交付申請兼実績報告書に添付すること。</t>
    <rPh sb="2" eb="3">
      <t>ショ</t>
    </rPh>
    <rPh sb="9" eb="10">
      <t>ケン</t>
    </rPh>
    <rPh sb="10" eb="12">
      <t>ジッセキ</t>
    </rPh>
    <rPh sb="12" eb="14">
      <t>ホウコク</t>
    </rPh>
    <rPh sb="21" eb="23">
      <t>コウホウ</t>
    </rPh>
    <rPh sb="23" eb="25">
      <t>カツドウ</t>
    </rPh>
    <rPh sb="25" eb="27">
      <t>ジッシ</t>
    </rPh>
    <rPh sb="27" eb="30">
      <t>ホウコクショ</t>
    </rPh>
    <rPh sb="55" eb="56">
      <t>ケン</t>
    </rPh>
    <rPh sb="56" eb="58">
      <t>ジッセキ</t>
    </rPh>
    <rPh sb="58" eb="60">
      <t>ホウコク</t>
    </rPh>
    <phoneticPr fontId="7"/>
  </si>
  <si>
    <t>（注２）</t>
  </si>
  <si>
    <t>　文書番号を付さない補助金交付申請兼実績報告書の場合については、文中の「○○○第○○○号」を「文書」に変更すること。</t>
    <rPh sb="17" eb="18">
      <t>ケン</t>
    </rPh>
    <rPh sb="18" eb="20">
      <t>ジッセキ</t>
    </rPh>
    <rPh sb="20" eb="22">
      <t>ホウコク</t>
    </rPh>
    <rPh sb="39" eb="40">
      <t>ダイ</t>
    </rPh>
    <rPh sb="43" eb="44">
      <t>ゴウ</t>
    </rPh>
    <phoneticPr fontId="7"/>
  </si>
  <si>
    <t>行政職</t>
    <rPh sb="0" eb="3">
      <t>ギョウセイショク</t>
    </rPh>
    <phoneticPr fontId="6"/>
  </si>
  <si>
    <t>役職</t>
    <rPh sb="0" eb="2">
      <t>ヤクショク</t>
    </rPh>
    <phoneticPr fontId="6"/>
  </si>
  <si>
    <t>分類</t>
    <rPh sb="0" eb="2">
      <t>ブンルイ</t>
    </rPh>
    <phoneticPr fontId="6"/>
  </si>
  <si>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</si>
  <si>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</si>
  <si>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</si>
  <si>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</si>
  <si>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</si>
  <si>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rPh sb="0" eb="1">
      <t>ユウ</t>
    </rPh>
    <rPh sb="1" eb="2">
      <t>アサ</t>
    </rPh>
    <phoneticPr fontId="6"/>
  </si>
  <si>
    <t>北海道</t>
    <rPh sb="0" eb="3">
      <t>ホッカイドウ</t>
    </rPh>
    <phoneticPr fontId="6"/>
  </si>
  <si>
    <t>青森県</t>
    <rPh sb="0" eb="3">
      <t>アオモリケン</t>
    </rPh>
    <phoneticPr fontId="6"/>
  </si>
  <si>
    <t>岩手県</t>
    <rPh sb="0" eb="3">
      <t>イワテケン</t>
    </rPh>
    <phoneticPr fontId="6"/>
  </si>
  <si>
    <t>秋田県</t>
    <rPh sb="0" eb="3">
      <t>アキタケン</t>
    </rPh>
    <phoneticPr fontId="6"/>
  </si>
  <si>
    <t>山形県</t>
    <rPh sb="0" eb="3">
      <t>ヤマガタケン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</si>
  <si>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</si>
  <si>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</si>
  <si>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</si>
  <si>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</si>
  <si>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</si>
  <si>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</si>
  <si>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</si>
  <si>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</si>
  <si>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</si>
  <si>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</si>
  <si>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</si>
  <si>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</si>
  <si>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</si>
  <si>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</si>
  <si>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</si>
  <si>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</si>
  <si>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</si>
  <si>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</si>
  <si>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</si>
  <si>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</si>
  <si>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</si>
  <si>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</si>
  <si>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</si>
  <si>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</si>
  <si>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</si>
  <si>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</si>
  <si>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</si>
  <si>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</si>
  <si>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</si>
  <si>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</si>
  <si>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</si>
  <si>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</si>
  <si>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</si>
  <si>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</si>
  <si>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</si>
  <si>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</si>
  <si>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</si>
  <si>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</si>
  <si>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</si>
  <si>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</si>
  <si>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</si>
  <si>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6"/>
  </si>
  <si>
    <t>①</t>
    <phoneticPr fontId="6"/>
  </si>
  <si>
    <t>院長</t>
    <rPh sb="0" eb="2">
      <t>インチョウ</t>
    </rPh>
    <phoneticPr fontId="6"/>
  </si>
  <si>
    <t>副院長</t>
    <rPh sb="0" eb="3">
      <t>フクインチョウ</t>
    </rPh>
    <phoneticPr fontId="6"/>
  </si>
  <si>
    <t>理事長</t>
    <rPh sb="0" eb="3">
      <t>リジチョウ</t>
    </rPh>
    <phoneticPr fontId="6"/>
  </si>
  <si>
    <t>理事</t>
    <rPh sb="0" eb="2">
      <t>リジ</t>
    </rPh>
    <phoneticPr fontId="6"/>
  </si>
  <si>
    <t>その他これらに準ずる者①</t>
    <rPh sb="2" eb="3">
      <t>タ</t>
    </rPh>
    <rPh sb="7" eb="8">
      <t>ジュン</t>
    </rPh>
    <rPh sb="10" eb="11">
      <t>モノ</t>
    </rPh>
    <phoneticPr fontId="6"/>
  </si>
  <si>
    <t>７級以上</t>
    <rPh sb="1" eb="2">
      <t>キュウ</t>
    </rPh>
    <rPh sb="2" eb="4">
      <t>イジョウ</t>
    </rPh>
    <phoneticPr fontId="6"/>
  </si>
  <si>
    <t>大学准教授</t>
    <rPh sb="0" eb="2">
      <t>ダイガク</t>
    </rPh>
    <rPh sb="2" eb="5">
      <t>ジュンキョウジュ</t>
    </rPh>
    <phoneticPr fontId="6"/>
  </si>
  <si>
    <t>②</t>
    <phoneticPr fontId="6"/>
  </si>
  <si>
    <t>医師</t>
    <rPh sb="0" eb="2">
      <t>イシ</t>
    </rPh>
    <phoneticPr fontId="6"/>
  </si>
  <si>
    <t>病棟長</t>
    <rPh sb="0" eb="2">
      <t>ビョウトウ</t>
    </rPh>
    <rPh sb="2" eb="3">
      <t>チョウ</t>
    </rPh>
    <phoneticPr fontId="6"/>
  </si>
  <si>
    <t>看護師長</t>
    <rPh sb="0" eb="4">
      <t>カンゴシチョウ</t>
    </rPh>
    <phoneticPr fontId="6"/>
  </si>
  <si>
    <t>各種技師</t>
    <rPh sb="0" eb="2">
      <t>カクシュ</t>
    </rPh>
    <rPh sb="2" eb="4">
      <t>ギシ</t>
    </rPh>
    <phoneticPr fontId="6"/>
  </si>
  <si>
    <t>部長</t>
    <rPh sb="0" eb="2">
      <t>ブチョウ</t>
    </rPh>
    <phoneticPr fontId="6"/>
  </si>
  <si>
    <t>その他これらに準ずる者②</t>
    <rPh sb="2" eb="3">
      <t>タ</t>
    </rPh>
    <rPh sb="7" eb="8">
      <t>ジュン</t>
    </rPh>
    <rPh sb="10" eb="11">
      <t>モノ</t>
    </rPh>
    <phoneticPr fontId="6"/>
  </si>
  <si>
    <t>６級以下
３級以上</t>
    <rPh sb="1" eb="2">
      <t>キュウ</t>
    </rPh>
    <rPh sb="2" eb="4">
      <t>イカ</t>
    </rPh>
    <rPh sb="6" eb="7">
      <t>キュウ</t>
    </rPh>
    <rPh sb="7" eb="9">
      <t>イジョウ</t>
    </rPh>
    <phoneticPr fontId="6"/>
  </si>
  <si>
    <t>看護師</t>
    <rPh sb="0" eb="3">
      <t>カンゴシ</t>
    </rPh>
    <phoneticPr fontId="6"/>
  </si>
  <si>
    <t>各種療法士</t>
    <rPh sb="0" eb="2">
      <t>カクシュ</t>
    </rPh>
    <rPh sb="2" eb="5">
      <t>リョウホウシ</t>
    </rPh>
    <phoneticPr fontId="6"/>
  </si>
  <si>
    <t>各種福祉士</t>
    <rPh sb="0" eb="2">
      <t>カクシュ</t>
    </rPh>
    <rPh sb="2" eb="5">
      <t>フクシシ</t>
    </rPh>
    <phoneticPr fontId="6"/>
  </si>
  <si>
    <t>事務長</t>
    <rPh sb="0" eb="3">
      <t>ジムチョウ</t>
    </rPh>
    <phoneticPr fontId="6"/>
  </si>
  <si>
    <t>係長（事務職）</t>
    <rPh sb="0" eb="2">
      <t>カカリチョウ</t>
    </rPh>
    <rPh sb="3" eb="6">
      <t>ジムショク</t>
    </rPh>
    <phoneticPr fontId="6"/>
  </si>
  <si>
    <t>その他これらに準ずる者③</t>
    <rPh sb="2" eb="3">
      <t>タ</t>
    </rPh>
    <rPh sb="7" eb="8">
      <t>ジュン</t>
    </rPh>
    <rPh sb="10" eb="11">
      <t>モノ</t>
    </rPh>
    <phoneticPr fontId="6"/>
  </si>
  <si>
    <t>２級以下</t>
    <rPh sb="1" eb="2">
      <t>キュウ</t>
    </rPh>
    <rPh sb="2" eb="4">
      <t>イカ</t>
    </rPh>
    <phoneticPr fontId="6"/>
  </si>
  <si>
    <t>ホームヘルパー</t>
    <phoneticPr fontId="6"/>
  </si>
  <si>
    <t>生活支援員</t>
    <rPh sb="0" eb="2">
      <t>セイカツ</t>
    </rPh>
    <rPh sb="2" eb="5">
      <t>シエンイン</t>
    </rPh>
    <phoneticPr fontId="6"/>
  </si>
  <si>
    <t>係員（事務職）</t>
    <rPh sb="0" eb="2">
      <t>カカリイン</t>
    </rPh>
    <rPh sb="3" eb="6">
      <t>ジムショク</t>
    </rPh>
    <phoneticPr fontId="6"/>
  </si>
  <si>
    <t>その他これらに準ずる者④</t>
    <rPh sb="2" eb="3">
      <t>タ</t>
    </rPh>
    <rPh sb="7" eb="8">
      <t>ジュン</t>
    </rPh>
    <rPh sb="10" eb="11">
      <t>モノ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</si>
</sst>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Red]\-#,##0.0"/>
    <numFmt numFmtId="177" formatCode="#,##0&quot;円&quot;"/>
    <numFmt numFmtId="178" formatCode="ggge&quot;年&quot;m&quot;月&quot;d&quot;日&quot;\(aaa\)"/>
    <numFmt numFmtId="179" formatCode="#,##0;[Red]#,##0"/>
    <numFmt numFmtId="180" formatCode="0.0"/>
    <numFmt numFmtId="181" formatCode="0_);[Red]\(0\)"/>
  </numFmts>
  <fonts count="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
      <sz val="9"/>
      <color theme="1"/>
      <name val="游ゴシック"/>
      <family val="3"/>
      <charset val="128"/>
    </font>
    <font>
      <b/>
      <sz val="9"/>
      <color theme="1"/>
      <name val="游ゴシック"/>
      <family val="3"/>
      <charset val="128"/>
    </font>
    <font>
      <sz val="8"/>
      <color theme="1"/>
      <name val="游ゴシック"/>
      <family val="3"/>
      <charset val="128"/>
    </font>
    <font>
      <sz val="10"/>
      <color theme="1"/>
      <name val="游ゴシック"/>
      <family val="3"/>
      <charset val="128"/>
    </font>
    <font>
      <sz val="11"/>
      <color theme="1"/>
      <name val="ＭＳ Ｐゴシック"/>
      <family val="2"/>
      <scheme val="minor"/>
    </font>
    <font>
      <sz val="11"/>
      <name val="ＭＳ Ｐゴシック"/>
      <family val="3"/>
    </font>
    <font>
      <b/>
      <sz val="11"/>
      <name val="游ゴシック"/>
      <family val="3"/>
      <charset val="128"/>
    </font>
    <font>
      <b/>
      <sz val="16"/>
      <name val="游ゴシック"/>
      <family val="3"/>
      <charset val="128"/>
    </font>
    <font>
      <sz val="11"/>
      <color theme="1"/>
      <name val="游ゴシック"/>
      <family val="3"/>
      <charset val="128"/>
    </font>
    <font>
      <sz val="8"/>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0">
    <border>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14">
    <xf numFmtId="0" fontId="0"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6" fontId="5" fillId="0" borderId="0" applyFont="0" applyFill="0" applyBorder="0" applyAlignment="0" applyProtection="0">
      <alignment vertical="center"/>
    </xf>
    <xf numFmtId="0" fontId="5"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7" fillId="0" borderId="0">
      <alignment vertical="center"/>
    </xf>
    <xf numFmtId="0" fontId="1" fillId="0" borderId="0">
      <alignment vertical="center"/>
    </xf>
    <xf numFmtId="0" fontId="18" fillId="0" borderId="0">
      <alignment vertical="center"/>
    </xf>
    <xf numFmtId="0" fontId="18" fillId="0" borderId="0">
      <alignment vertical="center"/>
    </xf>
  </cellStyleXfs>
  <cellXfs count="241">
    <xf numFmtId="0" fontId="0" fillId="0" borderId="0" xfId="0">
      <alignment vertical="center"/>
    </xf>
    <xf numFmtId="0" fontId="10" fillId="0" borderId="0" xfId="7" applyFont="1">
      <alignment vertical="center"/>
    </xf>
    <xf numFmtId="0" fontId="10" fillId="0" borderId="0" xfId="0" applyFont="1">
      <alignment vertical="center"/>
    </xf>
    <xf numFmtId="0" fontId="10" fillId="0" borderId="0" xfId="0" applyFont="1" applyAlignment="1">
      <alignment horizontal="center" vertical="center" shrinkToFit="1"/>
    </xf>
    <xf numFmtId="0" fontId="8" fillId="0" borderId="4" xfId="0" applyFont="1" applyBorder="1" applyAlignment="1">
      <alignment horizontal="center" vertical="center"/>
    </xf>
    <xf numFmtId="0" fontId="8" fillId="0" borderId="0" xfId="0" applyFont="1">
      <alignment vertical="center"/>
    </xf>
    <xf numFmtId="0" fontId="8" fillId="0" borderId="4" xfId="0" applyFont="1" applyBorder="1">
      <alignment vertical="center"/>
    </xf>
    <xf numFmtId="38" fontId="8" fillId="0" borderId="4" xfId="1" applyFont="1" applyBorder="1" applyAlignment="1" applyProtection="1">
      <alignment vertical="center"/>
    </xf>
    <xf numFmtId="10" fontId="8" fillId="0" borderId="0" xfId="0" applyNumberFormat="1" applyFont="1">
      <alignment vertical="center"/>
    </xf>
    <xf numFmtId="38" fontId="8" fillId="0" borderId="0" xfId="0" applyNumberFormat="1" applyFont="1">
      <alignment vertical="center"/>
    </xf>
    <xf numFmtId="176" fontId="8" fillId="0" borderId="0" xfId="0" applyNumberFormat="1" applyFont="1">
      <alignment vertical="center"/>
    </xf>
    <xf numFmtId="0" fontId="8" fillId="2" borderId="4" xfId="0" applyFont="1" applyFill="1" applyBorder="1">
      <alignment vertical="center"/>
    </xf>
    <xf numFmtId="0" fontId="8" fillId="2" borderId="4" xfId="0" applyFont="1" applyFill="1" applyBorder="1" applyAlignment="1">
      <alignment horizontal="center" vertical="center"/>
    </xf>
    <xf numFmtId="38" fontId="8" fillId="2" borderId="4" xfId="1" applyFont="1" applyFill="1" applyBorder="1" applyAlignment="1" applyProtection="1">
      <alignment vertical="center"/>
    </xf>
    <xf numFmtId="0" fontId="8" fillId="0" borderId="0" xfId="0" applyFont="1" applyAlignment="1">
      <alignment horizontal="center" vertical="center"/>
    </xf>
    <xf numFmtId="0" fontId="10" fillId="0" borderId="0" xfId="7" applyFont="1" applyAlignment="1">
      <alignment horizontal="left" vertical="center"/>
    </xf>
    <xf numFmtId="0" fontId="10" fillId="0" borderId="0" xfId="6" applyFont="1" applyAlignment="1">
      <alignment horizontal="left" vertical="center"/>
    </xf>
    <xf numFmtId="0" fontId="10" fillId="0" borderId="19" xfId="0" applyFont="1" applyBorder="1" applyAlignment="1" applyProtection="1">
      <alignment vertical="center" shrinkToFit="1"/>
      <protection locked="0"/>
    </xf>
    <xf numFmtId="0" fontId="13" fillId="0" borderId="0" xfId="0" applyFont="1">
      <alignment vertical="center"/>
    </xf>
    <xf numFmtId="0" fontId="9" fillId="0" borderId="0" xfId="9" applyFont="1" applyAlignment="1">
      <alignment horizontal="left" vertical="center"/>
    </xf>
    <xf numFmtId="0" fontId="10" fillId="0" borderId="0" xfId="9"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38" fontId="13" fillId="0" borderId="31" xfId="1"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4" xfId="0" applyFont="1" applyBorder="1" applyAlignment="1">
      <alignment horizontal="center" vertical="center" shrinkToFit="1"/>
    </xf>
    <xf numFmtId="0" fontId="13" fillId="0" borderId="24" xfId="0" applyFont="1" applyBorder="1" applyAlignment="1">
      <alignment horizontal="right" vertical="top" shrinkToFit="1"/>
    </xf>
    <xf numFmtId="0" fontId="13" fillId="0" borderId="26" xfId="0" applyFont="1" applyBorder="1" applyAlignment="1">
      <alignment horizontal="right" vertical="top" wrapText="1" shrinkToFit="1"/>
    </xf>
    <xf numFmtId="0" fontId="13" fillId="0" borderId="27" xfId="0" applyFont="1" applyBorder="1" applyAlignment="1">
      <alignment horizontal="right" vertical="top" shrinkToFit="1"/>
    </xf>
    <xf numFmtId="0" fontId="13" fillId="0" borderId="27" xfId="0" applyFont="1" applyBorder="1" applyAlignment="1">
      <alignment horizontal="right" vertical="top" wrapText="1" shrinkToFit="1"/>
    </xf>
    <xf numFmtId="0" fontId="13" fillId="0" borderId="25" xfId="0" applyFont="1" applyBorder="1" applyAlignment="1">
      <alignment horizontal="right" vertical="top" wrapText="1"/>
    </xf>
    <xf numFmtId="0" fontId="13" fillId="0" borderId="25" xfId="0" applyFont="1" applyBorder="1" applyAlignment="1">
      <alignment horizontal="right" vertical="top"/>
    </xf>
    <xf numFmtId="0" fontId="13" fillId="0" borderId="25" xfId="0" applyFont="1" applyBorder="1" applyAlignment="1">
      <alignment horizontal="right" vertical="top" wrapText="1" shrinkToFit="1"/>
    </xf>
    <xf numFmtId="0" fontId="13" fillId="0" borderId="28" xfId="0" applyFont="1" applyBorder="1" applyAlignment="1">
      <alignment horizontal="right" vertical="top" shrinkToFit="1"/>
    </xf>
    <xf numFmtId="0" fontId="10" fillId="0" borderId="0" xfId="0" applyFont="1" applyAlignment="1">
      <alignment horizontal="right" vertical="top"/>
    </xf>
    <xf numFmtId="14" fontId="13" fillId="0" borderId="18" xfId="0" applyNumberFormat="1" applyFont="1" applyBorder="1" applyAlignment="1">
      <alignment horizontal="center" vertical="center" shrinkToFit="1"/>
    </xf>
    <xf numFmtId="20" fontId="13" fillId="0" borderId="19" xfId="0" applyNumberFormat="1" applyFont="1" applyBorder="1" applyAlignment="1">
      <alignment horizontal="center" vertical="center" shrinkToFit="1"/>
    </xf>
    <xf numFmtId="0" fontId="13" fillId="0" borderId="20" xfId="0" applyFont="1" applyBorder="1" applyAlignment="1">
      <alignment horizontal="center" vertical="center" shrinkToFit="1"/>
    </xf>
    <xf numFmtId="20" fontId="13" fillId="0" borderId="20" xfId="0" applyNumberFormat="1" applyFont="1" applyBorder="1" applyAlignment="1">
      <alignment horizontal="center" vertical="center" shrinkToFit="1"/>
    </xf>
    <xf numFmtId="0" fontId="13" fillId="0" borderId="22" xfId="0" applyFont="1" applyBorder="1" applyAlignment="1">
      <alignment horizontal="justify" vertical="center" wrapText="1"/>
    </xf>
    <xf numFmtId="0" fontId="13" fillId="0" borderId="22" xfId="0" applyFont="1" applyBorder="1" applyAlignment="1">
      <alignment horizontal="right" vertical="center" shrinkToFit="1"/>
    </xf>
    <xf numFmtId="179" fontId="13" fillId="2" borderId="18" xfId="1" applyNumberFormat="1" applyFont="1" applyFill="1" applyBorder="1" applyAlignment="1">
      <alignment vertical="center" shrinkToFit="1"/>
    </xf>
    <xf numFmtId="179" fontId="13" fillId="2" borderId="21" xfId="1" applyNumberFormat="1" applyFont="1" applyFill="1" applyBorder="1" applyAlignment="1">
      <alignment vertical="center" shrinkToFit="1"/>
    </xf>
    <xf numFmtId="179" fontId="13" fillId="2" borderId="38" xfId="1" applyNumberFormat="1" applyFont="1" applyFill="1" applyBorder="1" applyAlignment="1">
      <alignment vertical="center" shrinkToFit="1"/>
    </xf>
    <xf numFmtId="20" fontId="13" fillId="0" borderId="10" xfId="0" applyNumberFormat="1" applyFont="1" applyBorder="1" applyAlignment="1">
      <alignment horizontal="center" vertical="center" shrinkToFit="1"/>
    </xf>
    <xf numFmtId="0" fontId="13" fillId="0" borderId="11" xfId="0" applyFont="1" applyBorder="1" applyAlignment="1">
      <alignment horizontal="center" vertical="center" shrinkToFit="1"/>
    </xf>
    <xf numFmtId="20" fontId="13" fillId="0" borderId="11" xfId="0" applyNumberFormat="1" applyFont="1" applyBorder="1" applyAlignment="1">
      <alignment horizontal="center" vertical="center" shrinkToFit="1"/>
    </xf>
    <xf numFmtId="0" fontId="13" fillId="0" borderId="4" xfId="0" applyFont="1" applyBorder="1" applyAlignment="1">
      <alignment horizontal="justify" vertical="center" wrapText="1"/>
    </xf>
    <xf numFmtId="180" fontId="13" fillId="0" borderId="4" xfId="0" applyNumberFormat="1" applyFont="1" applyBorder="1" applyAlignment="1">
      <alignment horizontal="right" vertical="center" shrinkToFit="1"/>
    </xf>
    <xf numFmtId="179" fontId="13" fillId="2" borderId="3" xfId="1" applyNumberFormat="1" applyFont="1" applyFill="1" applyBorder="1" applyAlignment="1">
      <alignment vertical="center" shrinkToFit="1"/>
    </xf>
    <xf numFmtId="14" fontId="13" fillId="0" borderId="3" xfId="0" applyNumberFormat="1" applyFont="1" applyBorder="1" applyAlignment="1">
      <alignment horizontal="center" vertical="center" shrinkToFit="1"/>
    </xf>
    <xf numFmtId="0" fontId="13" fillId="0" borderId="4" xfId="0" applyFont="1" applyBorder="1" applyAlignment="1">
      <alignment vertical="center" wrapText="1"/>
    </xf>
    <xf numFmtId="0" fontId="13" fillId="0" borderId="4" xfId="0" applyFont="1" applyBorder="1" applyAlignment="1">
      <alignment horizontal="right" vertical="center" shrinkToFit="1"/>
    </xf>
    <xf numFmtId="179" fontId="13" fillId="2" borderId="16" xfId="0" applyNumberFormat="1" applyFont="1" applyFill="1" applyBorder="1" applyAlignment="1">
      <alignment horizontal="right" vertical="center"/>
    </xf>
    <xf numFmtId="179" fontId="13" fillId="2" borderId="16" xfId="1" applyNumberFormat="1" applyFont="1" applyFill="1" applyBorder="1" applyAlignment="1">
      <alignment vertical="center" shrinkToFit="1"/>
    </xf>
    <xf numFmtId="179" fontId="13" fillId="2" borderId="39" xfId="1" applyNumberFormat="1" applyFont="1" applyFill="1" applyBorder="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38" fontId="14" fillId="0" borderId="0" xfId="0" applyNumberFormat="1" applyFont="1" applyAlignment="1">
      <alignment horizontal="center" vertical="center" shrinkToFit="1"/>
    </xf>
    <xf numFmtId="14" fontId="13" fillId="0" borderId="18" xfId="0" applyNumberFormat="1" applyFont="1" applyBorder="1" applyAlignment="1" applyProtection="1">
      <alignment horizontal="center" vertical="center" shrinkToFit="1"/>
      <protection locked="0"/>
    </xf>
    <xf numFmtId="20" fontId="13" fillId="0" borderId="19" xfId="0" applyNumberFormat="1" applyFont="1" applyBorder="1" applyAlignment="1" applyProtection="1">
      <alignment horizontal="center" vertical="center" shrinkToFit="1"/>
      <protection locked="0"/>
    </xf>
    <xf numFmtId="20" fontId="13" fillId="0" borderId="20" xfId="0" applyNumberFormat="1" applyFont="1" applyBorder="1" applyAlignment="1" applyProtection="1">
      <alignment horizontal="center" vertical="center" shrinkToFit="1"/>
      <protection locked="0"/>
    </xf>
    <xf numFmtId="0" fontId="13" fillId="0" borderId="22" xfId="0" applyFont="1" applyBorder="1" applyAlignment="1" applyProtection="1">
      <alignment horizontal="justify" vertical="center" wrapText="1"/>
      <protection locked="0"/>
    </xf>
    <xf numFmtId="0" fontId="13" fillId="0" borderId="22" xfId="0" applyFont="1" applyBorder="1" applyAlignment="1" applyProtection="1">
      <alignment horizontal="right" vertical="center" shrinkToFit="1"/>
      <protection locked="0"/>
    </xf>
    <xf numFmtId="0" fontId="13" fillId="0" borderId="19" xfId="0" applyFont="1" applyBorder="1" applyAlignment="1" applyProtection="1">
      <alignment horizontal="center" vertical="center" shrinkToFit="1"/>
      <protection locked="0"/>
    </xf>
    <xf numFmtId="20" fontId="13" fillId="0" borderId="10" xfId="0" applyNumberFormat="1" applyFont="1" applyBorder="1" applyAlignment="1" applyProtection="1">
      <alignment horizontal="center" vertical="center" shrinkToFit="1"/>
      <protection locked="0"/>
    </xf>
    <xf numFmtId="20" fontId="13" fillId="0" borderId="11"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justify" vertical="center" wrapText="1"/>
      <protection locked="0"/>
    </xf>
    <xf numFmtId="180" fontId="13" fillId="0" borderId="4" xfId="0" applyNumberFormat="1" applyFont="1" applyBorder="1" applyAlignment="1" applyProtection="1">
      <alignment horizontal="right" vertical="center" shrinkToFit="1"/>
      <protection locked="0"/>
    </xf>
    <xf numFmtId="179" fontId="13" fillId="0" borderId="4" xfId="1" applyNumberFormat="1" applyFont="1" applyFill="1" applyBorder="1" applyAlignment="1" applyProtection="1">
      <alignment vertical="center" shrinkToFit="1"/>
      <protection locked="0"/>
    </xf>
    <xf numFmtId="14" fontId="13" fillId="0" borderId="3" xfId="0" applyNumberFormat="1" applyFont="1" applyBorder="1" applyAlignment="1" applyProtection="1">
      <alignment horizontal="center" vertical="center" shrinkToFit="1"/>
      <protection locked="0"/>
    </xf>
    <xf numFmtId="0" fontId="13" fillId="0" borderId="4" xfId="0" applyFont="1" applyBorder="1" applyAlignment="1" applyProtection="1">
      <alignment vertical="center" wrapText="1"/>
      <protection locked="0"/>
    </xf>
    <xf numFmtId="0" fontId="13" fillId="0" borderId="4" xfId="0" applyFont="1" applyBorder="1" applyAlignment="1" applyProtection="1">
      <alignment horizontal="right" vertical="center" shrinkToFit="1"/>
      <protection locked="0"/>
    </xf>
    <xf numFmtId="0" fontId="13" fillId="0" borderId="33" xfId="0" applyFont="1" applyBorder="1" applyAlignment="1">
      <alignment horizontal="center" vertical="center"/>
    </xf>
    <xf numFmtId="0" fontId="13" fillId="0" borderId="12" xfId="0" applyFont="1" applyBorder="1" applyAlignment="1">
      <alignment horizontal="center" vertical="center" shrinkToFit="1"/>
    </xf>
    <xf numFmtId="0" fontId="10" fillId="0" borderId="0" xfId="0" applyFont="1" applyAlignment="1">
      <alignment horizontal="left" vertical="top"/>
    </xf>
    <xf numFmtId="0" fontId="13" fillId="0" borderId="31" xfId="0" applyFont="1" applyBorder="1" applyAlignment="1">
      <alignment horizontal="center" vertical="center" shrinkToFit="1"/>
    </xf>
    <xf numFmtId="38" fontId="8" fillId="0" borderId="4" xfId="1" applyFont="1" applyFill="1" applyBorder="1" applyAlignment="1" applyProtection="1">
      <alignment vertical="center"/>
    </xf>
    <xf numFmtId="0" fontId="13" fillId="0" borderId="22" xfId="0" applyFont="1" applyBorder="1" applyAlignment="1">
      <alignment horizontal="center" vertical="center" shrinkToFit="1"/>
    </xf>
    <xf numFmtId="179" fontId="13" fillId="2" borderId="14" xfId="1" applyNumberFormat="1" applyFont="1" applyFill="1" applyBorder="1" applyAlignment="1">
      <alignment vertical="center" shrinkToFit="1"/>
    </xf>
    <xf numFmtId="179" fontId="13" fillId="2" borderId="33" xfId="1" applyNumberFormat="1" applyFont="1" applyFill="1" applyBorder="1" applyAlignment="1">
      <alignment vertical="center" shrinkToFit="1"/>
    </xf>
    <xf numFmtId="179" fontId="13" fillId="2" borderId="30" xfId="1" applyNumberFormat="1" applyFont="1" applyFill="1" applyBorder="1" applyAlignment="1">
      <alignment vertical="center" shrinkToFit="1"/>
    </xf>
    <xf numFmtId="179" fontId="13" fillId="0" borderId="19" xfId="1" applyNumberFormat="1" applyFont="1" applyFill="1" applyBorder="1" applyAlignment="1" applyProtection="1">
      <alignment vertical="center" shrinkToFit="1"/>
      <protection locked="0"/>
    </xf>
    <xf numFmtId="179" fontId="13" fillId="2" borderId="22" xfId="1" applyNumberFormat="1" applyFont="1" applyFill="1" applyBorder="1" applyAlignment="1">
      <alignment vertical="center" shrinkToFit="1"/>
    </xf>
    <xf numFmtId="179" fontId="13" fillId="2" borderId="12" xfId="1" applyNumberFormat="1" applyFont="1" applyFill="1" applyBorder="1" applyAlignment="1">
      <alignment vertical="center" shrinkToFit="1"/>
    </xf>
    <xf numFmtId="0" fontId="13" fillId="0" borderId="25" xfId="0" applyFont="1" applyBorder="1" applyAlignment="1">
      <alignment horizontal="right" vertical="top" shrinkToFit="1"/>
    </xf>
    <xf numFmtId="179" fontId="13" fillId="2" borderId="28" xfId="1" applyNumberFormat="1" applyFont="1" applyFill="1" applyBorder="1" applyAlignment="1">
      <alignment vertical="center" shrinkToFit="1"/>
    </xf>
    <xf numFmtId="179" fontId="13" fillId="0" borderId="42" xfId="1" applyNumberFormat="1" applyFont="1" applyFill="1" applyBorder="1" applyAlignment="1" applyProtection="1">
      <alignment vertical="center" shrinkToFit="1"/>
      <protection locked="0"/>
    </xf>
    <xf numFmtId="0" fontId="13" fillId="0" borderId="0" xfId="0" applyFont="1" applyAlignment="1">
      <alignment horizontal="left" vertical="center"/>
    </xf>
    <xf numFmtId="0" fontId="13" fillId="0" borderId="21" xfId="0" applyFont="1" applyBorder="1" applyAlignment="1">
      <alignment horizontal="center" vertical="center" shrinkToFit="1"/>
    </xf>
    <xf numFmtId="179" fontId="13" fillId="2" borderId="4" xfId="1" applyNumberFormat="1" applyFont="1" applyFill="1" applyBorder="1" applyAlignment="1">
      <alignment vertical="center" shrinkToFit="1"/>
    </xf>
    <xf numFmtId="179" fontId="13" fillId="0" borderId="18" xfId="1" applyNumberFormat="1" applyFont="1" applyFill="1" applyBorder="1" applyAlignment="1" applyProtection="1">
      <alignment vertical="center" shrinkToFit="1"/>
      <protection locked="0"/>
    </xf>
    <xf numFmtId="0" fontId="13" fillId="0" borderId="5"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17" xfId="0" applyFont="1" applyBorder="1" applyAlignment="1">
      <alignment horizontal="center" vertical="center"/>
    </xf>
    <xf numFmtId="0" fontId="13" fillId="0" borderId="3"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22" xfId="0" applyFont="1" applyBorder="1" applyAlignment="1">
      <alignment horizontal="center" vertical="center" wrapText="1"/>
    </xf>
    <xf numFmtId="0" fontId="13" fillId="0" borderId="22" xfId="0" applyFont="1" applyBorder="1" applyAlignment="1">
      <alignment horizontal="center" vertical="center" wrapText="1" shrinkToFit="1"/>
    </xf>
    <xf numFmtId="0" fontId="13" fillId="0" borderId="23" xfId="0" applyFont="1" applyBorder="1" applyAlignment="1">
      <alignment horizontal="center" vertical="center" wrapText="1" shrinkToFit="1"/>
    </xf>
    <xf numFmtId="0" fontId="10" fillId="0" borderId="13" xfId="0" applyFont="1" applyBorder="1" applyAlignment="1">
      <alignment vertical="center" wrapText="1" shrinkToFit="1"/>
    </xf>
    <xf numFmtId="0" fontId="10" fillId="0" borderId="14" xfId="0" applyFont="1" applyBorder="1" applyAlignment="1" applyProtection="1">
      <alignment vertical="center" shrinkToFit="1"/>
      <protection locked="0"/>
    </xf>
    <xf numFmtId="0" fontId="10" fillId="0" borderId="14" xfId="0" applyFont="1" applyBorder="1" applyAlignment="1">
      <alignment vertical="center" wrapText="1" shrinkToFit="1"/>
    </xf>
    <xf numFmtId="0" fontId="10" fillId="0" borderId="39" xfId="0" applyFont="1" applyBorder="1" applyAlignment="1" applyProtection="1">
      <alignment vertical="center" shrinkToFit="1"/>
      <protection locked="0"/>
    </xf>
    <xf numFmtId="38" fontId="13" fillId="0" borderId="0" xfId="1" applyFont="1" applyFill="1" applyBorder="1" applyAlignment="1">
      <alignment vertical="center" wrapText="1" shrinkToFit="1"/>
    </xf>
    <xf numFmtId="38" fontId="13" fillId="0" borderId="1" xfId="1" applyFont="1" applyFill="1" applyBorder="1" applyAlignment="1">
      <alignment vertical="center" wrapText="1" shrinkToFit="1"/>
    </xf>
    <xf numFmtId="38" fontId="13" fillId="0" borderId="3" xfId="1" applyFont="1" applyFill="1" applyBorder="1" applyAlignment="1">
      <alignment horizontal="center" vertical="center" shrinkToFit="1"/>
    </xf>
    <xf numFmtId="179" fontId="13" fillId="0" borderId="10" xfId="1" applyNumberFormat="1" applyFont="1" applyFill="1" applyBorder="1" applyAlignment="1" applyProtection="1">
      <alignment vertical="center" shrinkToFit="1"/>
      <protection locked="0"/>
    </xf>
    <xf numFmtId="0" fontId="13" fillId="0" borderId="29" xfId="0" applyFont="1" applyBorder="1" applyAlignment="1">
      <alignment horizontal="right" vertical="top" shrinkToFit="1"/>
    </xf>
    <xf numFmtId="0" fontId="13" fillId="0" borderId="24" xfId="0" applyFont="1" applyBorder="1" applyAlignment="1">
      <alignment horizontal="right" vertical="center" shrinkToFit="1"/>
    </xf>
    <xf numFmtId="179" fontId="13" fillId="2" borderId="41" xfId="1" applyNumberFormat="1" applyFont="1" applyFill="1" applyBorder="1" applyAlignment="1">
      <alignment vertical="center" shrinkToFit="1"/>
    </xf>
    <xf numFmtId="179" fontId="13" fillId="2" borderId="13" xfId="1" applyNumberFormat="1" applyFont="1" applyFill="1" applyBorder="1" applyAlignment="1">
      <alignment vertical="center" shrinkToFit="1"/>
    </xf>
    <xf numFmtId="0" fontId="10" fillId="0" borderId="1" xfId="0" applyFont="1" applyBorder="1" applyAlignment="1">
      <alignment vertical="center" shrinkToFit="1"/>
    </xf>
    <xf numFmtId="179" fontId="13" fillId="0" borderId="44" xfId="1" applyNumberFormat="1" applyFont="1" applyFill="1" applyBorder="1" applyAlignment="1" applyProtection="1">
      <alignment vertical="center" shrinkToFit="1"/>
      <protection locked="0"/>
    </xf>
    <xf numFmtId="0" fontId="9" fillId="0" borderId="0" xfId="7" applyFont="1" applyAlignment="1">
      <alignment horizontal="left" vertical="center"/>
    </xf>
    <xf numFmtId="0" fontId="10" fillId="0" borderId="0" xfId="10" applyFont="1" applyAlignment="1">
      <alignment horizontal="left" vertical="center"/>
    </xf>
    <xf numFmtId="0" fontId="9" fillId="0" borderId="0" xfId="10" applyFont="1" applyAlignment="1">
      <alignment horizontal="left" vertical="center"/>
    </xf>
    <xf numFmtId="0" fontId="10" fillId="0" borderId="0" xfId="10" applyFont="1">
      <alignment vertical="center"/>
    </xf>
    <xf numFmtId="0" fontId="10" fillId="0" borderId="0" xfId="10" applyFont="1" applyAlignment="1">
      <alignment horizontal="justify" vertical="center"/>
    </xf>
    <xf numFmtId="0" fontId="9" fillId="0" borderId="0" xfId="10" applyFont="1" applyAlignment="1">
      <alignment horizontal="center" vertical="center"/>
    </xf>
    <xf numFmtId="0" fontId="14" fillId="0" borderId="0" xfId="10" applyFont="1" applyAlignment="1">
      <alignment horizontal="center" vertical="center"/>
    </xf>
    <xf numFmtId="0" fontId="13" fillId="0" borderId="0" xfId="10" applyFont="1" applyAlignment="1">
      <alignment horizontal="center" vertical="center"/>
    </xf>
    <xf numFmtId="0" fontId="13" fillId="0" borderId="0" xfId="10" applyFont="1" applyAlignment="1">
      <alignment horizontal="justify" vertical="center"/>
    </xf>
    <xf numFmtId="0" fontId="13" fillId="0" borderId="0" xfId="10" applyFont="1">
      <alignment vertical="center"/>
    </xf>
    <xf numFmtId="0" fontId="13" fillId="0" borderId="0" xfId="12" applyFont="1">
      <alignment vertical="center"/>
    </xf>
    <xf numFmtId="0" fontId="10" fillId="0" borderId="0" xfId="11" applyFont="1">
      <alignment vertical="center"/>
    </xf>
    <xf numFmtId="0" fontId="10" fillId="0" borderId="0" xfId="12" applyFont="1">
      <alignment vertical="center"/>
    </xf>
    <xf numFmtId="0" fontId="10" fillId="0" borderId="0" xfId="10" applyFont="1" applyAlignment="1">
      <alignment vertical="top" wrapText="1"/>
    </xf>
    <xf numFmtId="0" fontId="10" fillId="0" borderId="0" xfId="10" applyFont="1" applyAlignment="1">
      <alignment horizontal="left" vertical="top" wrapText="1"/>
    </xf>
    <xf numFmtId="0" fontId="8" fillId="0" borderId="0" xfId="10" applyFont="1">
      <alignment vertical="center"/>
    </xf>
    <xf numFmtId="0" fontId="8" fillId="0" borderId="0" xfId="13" applyFont="1">
      <alignment vertical="center"/>
    </xf>
    <xf numFmtId="0" fontId="22" fillId="0" borderId="0" xfId="13" applyFont="1">
      <alignment vertical="center"/>
    </xf>
    <xf numFmtId="0" fontId="8" fillId="0" borderId="0" xfId="13" applyFont="1" applyAlignment="1">
      <alignment vertical="center" wrapText="1"/>
    </xf>
    <xf numFmtId="0" fontId="10" fillId="0" borderId="0" xfId="10" applyFont="1" applyAlignment="1">
      <alignment horizontal="left" vertical="top" wrapText="1"/>
    </xf>
    <xf numFmtId="0" fontId="10" fillId="0" borderId="0" xfId="10" applyFont="1" applyAlignment="1">
      <alignment horizontal="right" vertical="top" shrinkToFit="1"/>
    </xf>
    <xf numFmtId="0" fontId="10" fillId="0" borderId="0" xfId="10" applyFont="1" applyAlignment="1">
      <alignment horizontal="justify" vertical="top" wrapText="1"/>
    </xf>
    <xf numFmtId="0" fontId="10" fillId="0" borderId="0" xfId="10" applyFont="1" applyAlignment="1">
      <alignment horizontal="left" vertical="top" shrinkToFit="1"/>
    </xf>
    <xf numFmtId="177" fontId="10" fillId="2" borderId="0" xfId="10" applyNumberFormat="1" applyFont="1" applyFill="1" applyAlignment="1">
      <alignment horizontal="center" vertical="top" shrinkToFit="1"/>
    </xf>
    <xf numFmtId="0" fontId="10" fillId="0" borderId="0" xfId="10" applyFont="1" applyAlignment="1">
      <alignment horizontal="center" vertical="top" wrapText="1"/>
    </xf>
    <xf numFmtId="177" fontId="10" fillId="2" borderId="0" xfId="10" applyNumberFormat="1" applyFont="1" applyFill="1" applyAlignment="1">
      <alignment horizontal="center" vertical="top" wrapText="1"/>
    </xf>
    <xf numFmtId="0" fontId="10" fillId="0" borderId="0" xfId="10" applyFont="1" applyAlignment="1">
      <alignment horizontal="left" vertical="center"/>
    </xf>
    <xf numFmtId="0" fontId="10" fillId="0" borderId="0" xfId="10" applyFont="1" applyAlignment="1">
      <alignment horizontal="center" vertical="center"/>
    </xf>
    <xf numFmtId="0" fontId="10" fillId="3" borderId="0" xfId="10" applyFont="1" applyFill="1" applyAlignment="1">
      <alignment horizontal="left" vertical="center" shrinkToFit="1"/>
    </xf>
    <xf numFmtId="0" fontId="10" fillId="3" borderId="0" xfId="10" applyFont="1" applyFill="1" applyAlignment="1">
      <alignment horizontal="left" vertical="center"/>
    </xf>
    <xf numFmtId="178" fontId="10" fillId="3" borderId="0" xfId="10" applyNumberFormat="1" applyFont="1" applyFill="1" applyAlignment="1">
      <alignment horizontal="center" vertical="center"/>
    </xf>
    <xf numFmtId="20" fontId="13" fillId="3" borderId="0" xfId="10" applyNumberFormat="1" applyFont="1" applyFill="1" applyAlignment="1">
      <alignment horizontal="center" vertical="center"/>
    </xf>
    <xf numFmtId="0" fontId="13" fillId="3" borderId="0" xfId="10" applyFont="1" applyFill="1" applyAlignment="1">
      <alignment horizontal="center" vertical="center"/>
    </xf>
    <xf numFmtId="0" fontId="10" fillId="0" borderId="0" xfId="10" applyFont="1" applyAlignment="1">
      <alignment horizontal="left" vertical="center" shrinkToFit="1"/>
    </xf>
    <xf numFmtId="178" fontId="10" fillId="0" borderId="0" xfId="10" applyNumberFormat="1" applyFont="1" applyAlignment="1">
      <alignment horizontal="center" vertical="center"/>
    </xf>
    <xf numFmtId="20" fontId="13" fillId="0" borderId="0" xfId="10" applyNumberFormat="1" applyFont="1" applyAlignment="1">
      <alignment horizontal="center" vertical="center"/>
    </xf>
    <xf numFmtId="0" fontId="13" fillId="0" borderId="0" xfId="10" applyFont="1" applyAlignment="1">
      <alignment horizontal="center" vertical="center"/>
    </xf>
    <xf numFmtId="0" fontId="9" fillId="0" borderId="0" xfId="10" applyFont="1" applyAlignment="1">
      <alignment horizontal="center" vertical="center"/>
    </xf>
    <xf numFmtId="0" fontId="10" fillId="0" borderId="0" xfId="11" applyFont="1" applyAlignment="1">
      <alignment horizontal="center" vertical="center"/>
    </xf>
    <xf numFmtId="0" fontId="13" fillId="0" borderId="0" xfId="10" applyFont="1" applyAlignment="1">
      <alignment horizontal="left" vertical="center"/>
    </xf>
    <xf numFmtId="0" fontId="14" fillId="0" borderId="16" xfId="0" applyFont="1" applyBorder="1" applyAlignment="1">
      <alignment horizontal="center" vertical="center" shrinkToFit="1"/>
    </xf>
    <xf numFmtId="38" fontId="14" fillId="2" borderId="30" xfId="0" applyNumberFormat="1"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2" borderId="39" xfId="0" applyFont="1" applyFill="1" applyBorder="1" applyAlignment="1">
      <alignment horizontal="center" vertical="center" shrinkToFit="1"/>
    </xf>
    <xf numFmtId="38" fontId="13" fillId="2" borderId="10" xfId="1" applyFont="1" applyFill="1" applyBorder="1" applyAlignment="1">
      <alignment horizontal="center" vertical="center" shrinkToFit="1"/>
    </xf>
    <xf numFmtId="38" fontId="13" fillId="2" borderId="11" xfId="1" applyFont="1" applyFill="1" applyBorder="1" applyAlignment="1">
      <alignment horizontal="center" vertical="center" shrinkToFit="1"/>
    </xf>
    <xf numFmtId="38" fontId="13" fillId="2" borderId="34" xfId="1"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9" xfId="0" applyFont="1" applyBorder="1" applyAlignment="1">
      <alignment horizontal="center" vertical="center" shrinkToFit="1"/>
    </xf>
    <xf numFmtId="181" fontId="10" fillId="2" borderId="14" xfId="0" applyNumberFormat="1"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10" fillId="0" borderId="0" xfId="0" applyFont="1" applyAlignment="1">
      <alignment horizontal="left" vertical="top"/>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40"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0" borderId="15" xfId="0" applyFont="1" applyBorder="1" applyAlignment="1">
      <alignment horizontal="center" vertical="center" shrinkToFit="1"/>
    </xf>
    <xf numFmtId="0" fontId="13" fillId="0" borderId="45" xfId="0" applyFont="1" applyBorder="1" applyAlignment="1">
      <alignment horizontal="center" vertical="top"/>
    </xf>
    <xf numFmtId="0" fontId="13" fillId="0" borderId="0" xfId="0" applyFont="1" applyAlignment="1">
      <alignment horizontal="center" vertical="top"/>
    </xf>
    <xf numFmtId="0" fontId="13" fillId="0" borderId="1" xfId="0" applyFont="1" applyBorder="1" applyAlignment="1">
      <alignment horizontal="center" vertical="top"/>
    </xf>
    <xf numFmtId="0" fontId="13" fillId="0" borderId="47" xfId="0" applyFont="1" applyBorder="1" applyAlignment="1">
      <alignment horizontal="center" vertical="top"/>
    </xf>
    <xf numFmtId="0" fontId="13" fillId="0" borderId="35" xfId="0" applyFont="1" applyBorder="1" applyAlignment="1">
      <alignment horizontal="center" vertical="top"/>
    </xf>
    <xf numFmtId="0" fontId="13" fillId="0" borderId="43" xfId="0" applyFont="1" applyBorder="1" applyAlignment="1">
      <alignment horizontal="center" vertical="top"/>
    </xf>
    <xf numFmtId="0" fontId="13" fillId="0" borderId="36" xfId="0" applyFont="1" applyBorder="1" applyAlignment="1">
      <alignment horizontal="center" vertical="center"/>
    </xf>
    <xf numFmtId="0" fontId="13" fillId="0" borderId="8" xfId="0" applyFont="1" applyBorder="1" applyAlignment="1">
      <alignment horizontal="center" vertical="center"/>
    </xf>
    <xf numFmtId="0" fontId="13" fillId="0" borderId="37" xfId="0" applyFont="1" applyBorder="1" applyAlignment="1">
      <alignment horizontal="center" vertical="center"/>
    </xf>
    <xf numFmtId="181" fontId="14" fillId="2" borderId="30" xfId="0" applyNumberFormat="1" applyFont="1" applyFill="1" applyBorder="1" applyAlignment="1">
      <alignment horizontal="center" vertical="center" shrinkToFit="1"/>
    </xf>
    <xf numFmtId="0" fontId="13" fillId="2" borderId="0" xfId="0" applyFont="1" applyFill="1" applyAlignment="1">
      <alignment horizontal="left" vertical="center" shrinkToFit="1"/>
    </xf>
    <xf numFmtId="0" fontId="13" fillId="0" borderId="27" xfId="0" applyFont="1" applyBorder="1" applyAlignment="1">
      <alignment horizontal="center" vertical="center" shrinkToFi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33" xfId="0" applyFont="1" applyBorder="1" applyAlignment="1">
      <alignment horizontal="center" vertical="center"/>
    </xf>
    <xf numFmtId="0" fontId="13" fillId="0" borderId="2" xfId="0" applyFont="1" applyBorder="1" applyAlignment="1">
      <alignment horizontal="left" vertical="center"/>
    </xf>
    <xf numFmtId="38" fontId="16" fillId="2" borderId="10" xfId="1" applyFont="1" applyFill="1" applyBorder="1" applyAlignment="1">
      <alignment horizontal="center" vertical="center" shrinkToFit="1"/>
    </xf>
    <xf numFmtId="38" fontId="16" fillId="2" borderId="11" xfId="1" applyFont="1" applyFill="1" applyBorder="1" applyAlignment="1">
      <alignment horizontal="center" vertical="center" shrinkToFit="1"/>
    </xf>
    <xf numFmtId="0" fontId="9" fillId="0" borderId="0" xfId="0" applyFont="1" applyAlignment="1">
      <alignment horizontal="center" vertical="center" wrapText="1"/>
    </xf>
    <xf numFmtId="38" fontId="13" fillId="0" borderId="36" xfId="1" applyFont="1" applyFill="1" applyBorder="1" applyAlignment="1">
      <alignment horizontal="center" vertical="center" wrapText="1" shrinkToFit="1"/>
    </xf>
    <xf numFmtId="38" fontId="13" fillId="0" borderId="8" xfId="1" applyFont="1" applyFill="1" applyBorder="1" applyAlignment="1">
      <alignment horizontal="center" vertical="center" wrapText="1" shrinkToFit="1"/>
    </xf>
    <xf numFmtId="38" fontId="13" fillId="0" borderId="37" xfId="1" applyFont="1" applyFill="1" applyBorder="1" applyAlignment="1">
      <alignment horizontal="center" vertical="center" wrapText="1" shrinkToFit="1"/>
    </xf>
    <xf numFmtId="0" fontId="10" fillId="0" borderId="0" xfId="0" applyFont="1" applyAlignment="1">
      <alignment horizontal="left" vertical="center"/>
    </xf>
    <xf numFmtId="0" fontId="10" fillId="0" borderId="0" xfId="6" applyFont="1" applyAlignment="1">
      <alignment horizontal="left" vertical="center"/>
    </xf>
    <xf numFmtId="0" fontId="10" fillId="0" borderId="32"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81" fontId="16" fillId="2" borderId="10" xfId="1" applyNumberFormat="1" applyFont="1" applyFill="1" applyBorder="1" applyAlignment="1">
      <alignment horizontal="right" vertical="center" shrinkToFit="1"/>
    </xf>
    <xf numFmtId="181" fontId="16" fillId="2" borderId="11" xfId="1" applyNumberFormat="1" applyFont="1" applyFill="1" applyBorder="1" applyAlignment="1">
      <alignment horizontal="right" vertical="center" shrinkToFit="1"/>
    </xf>
    <xf numFmtId="0" fontId="10" fillId="0" borderId="0" xfId="7" applyFont="1" applyAlignment="1">
      <alignment horizontal="left" vertical="center"/>
    </xf>
    <xf numFmtId="0" fontId="21" fillId="0" borderId="0" xfId="13" applyFont="1" applyAlignment="1">
      <alignment horizontal="left" vertical="center" shrinkToFit="1"/>
    </xf>
    <xf numFmtId="0" fontId="8" fillId="0" borderId="0" xfId="10" applyFont="1" applyAlignment="1">
      <alignment horizontal="left" vertical="center"/>
    </xf>
    <xf numFmtId="0" fontId="19" fillId="0" borderId="0" xfId="10" applyFont="1" applyAlignment="1">
      <alignment horizontal="left" vertical="center"/>
    </xf>
    <xf numFmtId="0" fontId="20" fillId="0" borderId="0" xfId="10" applyFont="1" applyAlignment="1">
      <alignment horizontal="center" vertical="center" wrapText="1"/>
    </xf>
    <xf numFmtId="0" fontId="8" fillId="0" borderId="0" xfId="13" applyFont="1" applyAlignment="1">
      <alignment horizontal="center" vertical="center"/>
    </xf>
    <xf numFmtId="0" fontId="22" fillId="0" borderId="0" xfId="13" applyFont="1" applyAlignment="1">
      <alignment horizontal="right" vertical="top"/>
    </xf>
    <xf numFmtId="0" fontId="22" fillId="0" borderId="0" xfId="10" applyFont="1" applyAlignment="1">
      <alignment horizontal="justify" vertical="top" wrapText="1"/>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4" xfId="0" applyFont="1" applyBorder="1" applyAlignment="1">
      <alignment horizontal="center" vertical="center" wrapText="1"/>
    </xf>
    <xf numFmtId="0" fontId="13" fillId="0" borderId="48" xfId="0" applyFont="1" applyBorder="1" applyAlignment="1">
      <alignment horizontal="center" vertical="center" shrinkToFit="1"/>
    </xf>
    <xf numFmtId="0" fontId="13" fillId="0" borderId="31"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49" xfId="0" applyFont="1" applyBorder="1" applyAlignment="1">
      <alignment horizontal="right" vertical="top" shrinkToFit="1"/>
    </xf>
    <xf numFmtId="0" fontId="8" fillId="3" borderId="0" xfId="13" applyFont="1" applyFill="1" applyAlignment="1">
      <alignment horizontal="justify" vertical="center" wrapText="1"/>
    </xf>
  </cellXfs>
  <cellStyles count="14">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3 2 2" xfId="9" xr:uid="{9F624C20-9C22-42E8-9C16-36973CCD9A70}"/>
    <cellStyle name="標準 3 2 3" xfId="11" xr:uid="{0BFCA644-B3C3-406B-9322-B2F3F59E0C34}"/>
    <cellStyle name="標準 3 3" xfId="8" xr:uid="{59E15764-B584-4488-8299-02C2C1AD969A}"/>
    <cellStyle name="標準 3 3 2" xfId="10" xr:uid="{A44B826B-CEE9-46E9-82D6-1CB96292BC6D}"/>
    <cellStyle name="標準 4" xfId="12" xr:uid="{BD3A7DC5-5A1A-4213-8E23-96AF70EE6915}"/>
    <cellStyle name="標準 4 2" xfId="13" xr:uid="{97AE4E62-672B-4956-B668-0FE8633FCA89}"/>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133350</xdr:colOff>
      <xdr:row>2</xdr:row>
      <xdr:rowOff>142875</xdr:rowOff>
    </xdr:from>
    <xdr:to>
      <xdr:col>49</xdr:col>
      <xdr:colOff>104775</xdr:colOff>
      <xdr:row>6</xdr:row>
      <xdr:rowOff>95250</xdr:rowOff>
    </xdr:to>
    <xdr:sp macro="" textlink="">
      <xdr:nvSpPr>
        <xdr:cNvPr id="2" name="テキスト ボックス 1">
          <a:extLst>
            <a:ext uri="{FF2B5EF4-FFF2-40B4-BE49-F238E27FC236}">
              <a16:creationId xmlns:a16="http://schemas.microsoft.com/office/drawing/2014/main" id="{70D7B086-DD78-4792-AFCE-EAA8533B9A9F}"/>
            </a:ext>
          </a:extLst>
        </xdr:cNvPr>
        <xdr:cNvSpPr txBox="1"/>
      </xdr:nvSpPr>
      <xdr:spPr>
        <a:xfrm>
          <a:off x="6467475" y="523875"/>
          <a:ext cx="2505075" cy="7524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・黄色セルにご入力をお願い</a:t>
          </a:r>
          <a:r>
            <a:rPr kumimoji="1" lang="ja-JP" altLang="en-US" sz="1100" b="1">
              <a:solidFill>
                <a:schemeClr val="dk1"/>
              </a:solidFill>
              <a:effectLst/>
              <a:latin typeface="+mn-lt"/>
              <a:ea typeface="+mn-ea"/>
              <a:cs typeface="+mn-cs"/>
            </a:rPr>
            <a:t>いたします。</a:t>
          </a:r>
          <a:endParaRPr kumimoji="1" lang="en-US" altLang="ja-JP" sz="9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・独自の数式等は記入しないでください。</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・シートの削除をしないでください。</a:t>
          </a:r>
          <a:endParaRPr lang="ja-JP" altLang="ja-JP" sz="1200">
            <a:effectLst/>
          </a:endParaRPr>
        </a:p>
      </xdr:txBody>
    </xdr:sp>
    <xdr:clientData/>
  </xdr:twoCellAnchor>
  <xdr:twoCellAnchor>
    <xdr:from>
      <xdr:col>36</xdr:col>
      <xdr:colOff>57150</xdr:colOff>
      <xdr:row>17</xdr:row>
      <xdr:rowOff>180975</xdr:rowOff>
    </xdr:from>
    <xdr:to>
      <xdr:col>54</xdr:col>
      <xdr:colOff>57150</xdr:colOff>
      <xdr:row>23</xdr:row>
      <xdr:rowOff>0</xdr:rowOff>
    </xdr:to>
    <xdr:sp macro="" textlink="">
      <xdr:nvSpPr>
        <xdr:cNvPr id="3" name="テキスト ボックス 2">
          <a:extLst>
            <a:ext uri="{FF2B5EF4-FFF2-40B4-BE49-F238E27FC236}">
              <a16:creationId xmlns:a16="http://schemas.microsoft.com/office/drawing/2014/main" id="{8D4FC272-A4B5-4EA6-A658-942A24C20C39}"/>
            </a:ext>
            <a:ext uri="{147F2762-F138-4A5C-976F-8EAC2B608ADB}">
              <a16:predDERef xmlns:a16="http://schemas.microsoft.com/office/drawing/2014/main" pred="{383B25C8-BD8A-4996-8195-7FEA2C07C6E4}"/>
            </a:ext>
          </a:extLst>
        </xdr:cNvPr>
        <xdr:cNvSpPr txBox="1"/>
      </xdr:nvSpPr>
      <xdr:spPr>
        <a:xfrm>
          <a:off x="6572250" y="3457575"/>
          <a:ext cx="3257550" cy="9620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dk1"/>
              </a:solidFill>
              <a:effectLst/>
              <a:latin typeface="+mn-lt"/>
              <a:ea typeface="+mn-ea"/>
              <a:cs typeface="+mn-cs"/>
            </a:rPr>
            <a:t>・訪問者ごとに「行程表及び旅費積算書」を入力してください。</a:t>
          </a:r>
          <a:endParaRPr kumimoji="1" lang="en-US" altLang="ja-JP" sz="1100" b="1">
            <a:solidFill>
              <a:schemeClr val="dk1"/>
            </a:solidFill>
            <a:effectLst/>
            <a:latin typeface="+mn-lt"/>
            <a:ea typeface="+mn-ea"/>
            <a:cs typeface="+mn-cs"/>
          </a:endParaRPr>
        </a:p>
        <a:p>
          <a:pPr marL="0" indent="0"/>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」です。</a:t>
          </a:r>
          <a:endParaRPr kumimoji="1" lang="en-US" altLang="ja-JP" sz="11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169333</xdr:colOff>
      <xdr:row>17</xdr:row>
      <xdr:rowOff>137582</xdr:rowOff>
    </xdr:from>
    <xdr:to>
      <xdr:col>10</xdr:col>
      <xdr:colOff>486832</xdr:colOff>
      <xdr:row>24</xdr:row>
      <xdr:rowOff>273654</xdr:rowOff>
    </xdr:to>
    <xdr:pic>
      <xdr:nvPicPr>
        <xdr:cNvPr id="2" name="図 1">
          <a:extLst>
            <a:ext uri="{FF2B5EF4-FFF2-40B4-BE49-F238E27FC236}">
              <a16:creationId xmlns:a16="http://schemas.microsoft.com/office/drawing/2014/main" id="{77FB12D2-600D-44FD-844F-6A82E38CB141}"/>
            </a:ext>
          </a:extLst>
        </xdr:cNvPr>
        <xdr:cNvPicPr>
          <a:picLocks noChangeAspect="1"/>
        </xdr:cNvPicPr>
      </xdr:nvPicPr>
      <xdr:blipFill rotWithShape="1">
        <a:blip xmlns:r="http://schemas.openxmlformats.org/officeDocument/2006/relationships" r:embed="rId1"/>
        <a:srcRect l="3567" t="7418" r="24257" b="47384"/>
        <a:stretch/>
      </xdr:blipFill>
      <xdr:spPr>
        <a:xfrm>
          <a:off x="169333" y="5890682"/>
          <a:ext cx="8270874" cy="2803072"/>
        </a:xfrm>
        <a:prstGeom prst="rect">
          <a:avLst/>
        </a:prstGeom>
      </xdr:spPr>
    </xdr:pic>
    <xdr:clientData/>
  </xdr:twoCellAnchor>
  <xdr:twoCellAnchor editAs="oneCell">
    <xdr:from>
      <xdr:col>12</xdr:col>
      <xdr:colOff>4537</xdr:colOff>
      <xdr:row>17</xdr:row>
      <xdr:rowOff>334130</xdr:rowOff>
    </xdr:from>
    <xdr:to>
      <xdr:col>13</xdr:col>
      <xdr:colOff>343204</xdr:colOff>
      <xdr:row>24</xdr:row>
      <xdr:rowOff>57183</xdr:rowOff>
    </xdr:to>
    <xdr:pic>
      <xdr:nvPicPr>
        <xdr:cNvPr id="3" name="il_fi" descr="http://www.rakuten.ne.jp/gold/pcpos/images/receipt02.jpg">
          <a:extLst>
            <a:ext uri="{FF2B5EF4-FFF2-40B4-BE49-F238E27FC236}">
              <a16:creationId xmlns:a16="http://schemas.microsoft.com/office/drawing/2014/main" id="{13C17ADA-25FD-4CA2-A79B-4BA81A1BE4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20680" y="6089951"/>
          <a:ext cx="1100667" cy="2390053"/>
        </a:xfrm>
        <a:prstGeom prst="rect">
          <a:avLst/>
        </a:prstGeom>
        <a:noFill/>
        <a:ln>
          <a:solidFill>
            <a:schemeClr val="bg1">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133350</xdr:colOff>
      <xdr:row>2</xdr:row>
      <xdr:rowOff>142875</xdr:rowOff>
    </xdr:from>
    <xdr:to>
      <xdr:col>49</xdr:col>
      <xdr:colOff>104775</xdr:colOff>
      <xdr:row>6</xdr:row>
      <xdr:rowOff>95250</xdr:rowOff>
    </xdr:to>
    <xdr:sp macro="" textlink="">
      <xdr:nvSpPr>
        <xdr:cNvPr id="2" name="テキスト ボックス 1">
          <a:extLst>
            <a:ext uri="{FF2B5EF4-FFF2-40B4-BE49-F238E27FC236}">
              <a16:creationId xmlns:a16="http://schemas.microsoft.com/office/drawing/2014/main" id="{718E1906-6039-4785-8DC9-64BA2E223B46}"/>
            </a:ext>
          </a:extLst>
        </xdr:cNvPr>
        <xdr:cNvSpPr txBox="1"/>
      </xdr:nvSpPr>
      <xdr:spPr>
        <a:xfrm>
          <a:off x="6467475" y="523875"/>
          <a:ext cx="2505075" cy="7524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・黄色セルにご入力をお願い</a:t>
          </a:r>
          <a:r>
            <a:rPr kumimoji="1" lang="ja-JP" altLang="en-US" sz="1100" b="1">
              <a:solidFill>
                <a:schemeClr val="dk1"/>
              </a:solidFill>
              <a:effectLst/>
              <a:latin typeface="+mn-lt"/>
              <a:ea typeface="+mn-ea"/>
              <a:cs typeface="+mn-cs"/>
            </a:rPr>
            <a:t>いたします。</a:t>
          </a:r>
          <a:endParaRPr kumimoji="1" lang="en-US" altLang="ja-JP" sz="9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・独自の数式等は記入しないでください。</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・シートの削除をしないでください。</a:t>
          </a:r>
          <a:endParaRPr lang="ja-JP" altLang="ja-JP" sz="1200">
            <a:effectLst/>
          </a:endParaRPr>
        </a:p>
      </xdr:txBody>
    </xdr:sp>
    <xdr:clientData/>
  </xdr:twoCellAnchor>
  <xdr:twoCellAnchor>
    <xdr:from>
      <xdr:col>36</xdr:col>
      <xdr:colOff>57150</xdr:colOff>
      <xdr:row>17</xdr:row>
      <xdr:rowOff>180975</xdr:rowOff>
    </xdr:from>
    <xdr:to>
      <xdr:col>54</xdr:col>
      <xdr:colOff>57150</xdr:colOff>
      <xdr:row>23</xdr:row>
      <xdr:rowOff>0</xdr:rowOff>
    </xdr:to>
    <xdr:sp macro="" textlink="">
      <xdr:nvSpPr>
        <xdr:cNvPr id="3" name="テキスト ボックス 2">
          <a:extLst>
            <a:ext uri="{FF2B5EF4-FFF2-40B4-BE49-F238E27FC236}">
              <a16:creationId xmlns:a16="http://schemas.microsoft.com/office/drawing/2014/main" id="{48F32E11-F94B-418A-8F9B-CED7B2D61D0D}"/>
            </a:ext>
            <a:ext uri="{147F2762-F138-4A5C-976F-8EAC2B608ADB}">
              <a16:predDERef xmlns:a16="http://schemas.microsoft.com/office/drawing/2014/main" pred="{383B25C8-BD8A-4996-8195-7FEA2C07C6E4}"/>
            </a:ext>
          </a:extLst>
        </xdr:cNvPr>
        <xdr:cNvSpPr txBox="1"/>
      </xdr:nvSpPr>
      <xdr:spPr>
        <a:xfrm>
          <a:off x="6572250" y="3457575"/>
          <a:ext cx="3257550" cy="9620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dk1"/>
              </a:solidFill>
              <a:effectLst/>
              <a:latin typeface="+mn-lt"/>
              <a:ea typeface="+mn-ea"/>
              <a:cs typeface="+mn-cs"/>
            </a:rPr>
            <a:t>・訪問者ごとに「行程表及び旅費積算書」を入力してください。</a:t>
          </a:r>
          <a:endParaRPr kumimoji="1" lang="en-US" altLang="ja-JP" sz="1100" b="1">
            <a:solidFill>
              <a:schemeClr val="dk1"/>
            </a:solidFill>
            <a:effectLst/>
            <a:latin typeface="+mn-lt"/>
            <a:ea typeface="+mn-ea"/>
            <a:cs typeface="+mn-cs"/>
          </a:endParaRPr>
        </a:p>
        <a:p>
          <a:pPr marL="0" indent="0"/>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」です。</a:t>
          </a:r>
          <a:endParaRPr kumimoji="1" lang="en-US" altLang="ja-JP" sz="1100" b="1">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12304;&#30701;&#26399;&#20837;&#38498;&#21332;&#21147;&#20107;&#26989;&#12305;&#30740;&#20462;&#31561;&#38283;&#20652;&#23455;&#32318;&#22577;&#21578;&#26360;&#65288;&#36554;&#20351;&#29992;&#12398;&#22580;&#21512;&#65289;.xlsx" TargetMode="External"/><Relationship Id="rId1" Type="http://schemas.openxmlformats.org/officeDocument/2006/relationships/externalLinkPath" Target="/Users/user/Downloads/&#12304;&#30701;&#26399;&#20837;&#38498;&#21332;&#21147;&#20107;&#26989;&#12305;&#30740;&#20462;&#31561;&#38283;&#20652;&#23455;&#32318;&#22577;&#21578;&#26360;&#65288;&#36554;&#20351;&#29992;&#12398;&#22580;&#215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見本＞報告書"/>
      <sheetName val="報告書"/>
      <sheetName val="＜見本＞旅行行程表及び諸謝金等積算書"/>
      <sheetName val="A"/>
      <sheetName val="B"/>
      <sheetName val="Ｃ"/>
      <sheetName val="確約書"/>
      <sheetName val="(参考)諸謝金・宿泊料"/>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19333-92C9-4112-99D6-1A10EEBE37E5}">
  <sheetPr>
    <tabColor rgb="FFFF0000"/>
  </sheetPr>
  <dimension ref="A1:BC45"/>
  <sheetViews>
    <sheetView showZeros="0" tabSelected="1" view="pageBreakPreview" zoomScaleSheetLayoutView="100" workbookViewId="0">
      <selection activeCell="C1" sqref="C1"/>
    </sheetView>
  </sheetViews>
  <sheetFormatPr defaultColWidth="2.42578125" defaultRowHeight="15" customHeight="1"/>
  <cols>
    <col min="1" max="36" width="2.42578125" style="125"/>
    <col min="37" max="55" width="2.42578125" style="133"/>
    <col min="56" max="16384" width="2.42578125" style="125"/>
  </cols>
  <sheetData>
    <row r="1" spans="1:35" ht="15" customHeight="1">
      <c r="A1" s="123" t="s">
        <v>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1:35" ht="15" customHeight="1">
      <c r="A2" s="123" t="s">
        <v>1</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row>
    <row r="3" spans="1:35" ht="15" customHeight="1">
      <c r="B3" s="126"/>
    </row>
    <row r="4" spans="1:35" ht="18" customHeight="1">
      <c r="A4" s="159" t="s">
        <v>2</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row>
    <row r="5" spans="1:35" ht="15" customHeight="1">
      <c r="A5" s="127"/>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row>
    <row r="6" spans="1:35" ht="15" customHeight="1">
      <c r="A6" s="127"/>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row>
    <row r="7" spans="1:35" ht="15" customHeight="1">
      <c r="A7" s="127"/>
      <c r="B7" s="128"/>
      <c r="C7" s="128"/>
      <c r="D7" s="128"/>
      <c r="E7" s="128"/>
      <c r="F7" s="128"/>
      <c r="G7" s="128"/>
      <c r="H7" s="128"/>
      <c r="I7" s="128"/>
      <c r="J7" s="128"/>
      <c r="K7" s="128"/>
      <c r="L7" s="128"/>
      <c r="M7" s="128"/>
      <c r="N7" s="128"/>
      <c r="O7" s="128"/>
      <c r="P7" s="128"/>
      <c r="Q7" s="128"/>
      <c r="R7" s="128"/>
      <c r="S7" s="128"/>
      <c r="T7" s="131"/>
      <c r="U7" s="131"/>
      <c r="V7" s="131"/>
      <c r="W7" s="128"/>
      <c r="X7" s="128"/>
      <c r="Y7" s="128"/>
      <c r="Z7" s="128"/>
      <c r="AA7" s="128"/>
      <c r="AB7" s="128"/>
      <c r="AC7" s="128"/>
      <c r="AD7" s="128"/>
      <c r="AE7" s="128"/>
      <c r="AF7" s="128"/>
      <c r="AG7" s="128"/>
      <c r="AH7" s="128"/>
      <c r="AI7" s="128"/>
    </row>
    <row r="8" spans="1:35" ht="15" customHeight="1">
      <c r="B8" s="129"/>
      <c r="C8" s="129"/>
      <c r="D8" s="129"/>
      <c r="E8" s="129"/>
      <c r="F8" s="129"/>
      <c r="G8" s="129"/>
      <c r="H8" s="129"/>
      <c r="I8" s="129"/>
      <c r="J8" s="129"/>
      <c r="K8" s="129"/>
      <c r="L8" s="129"/>
      <c r="M8" s="129"/>
      <c r="N8" s="129"/>
      <c r="O8" s="129"/>
      <c r="P8" s="129"/>
      <c r="Q8" s="129"/>
      <c r="R8" s="160" t="s">
        <v>3</v>
      </c>
      <c r="S8" s="160"/>
      <c r="T8" s="160"/>
      <c r="U8" s="148" t="s">
        <v>4</v>
      </c>
      <c r="V8" s="148"/>
      <c r="W8" s="148"/>
      <c r="X8" s="148"/>
      <c r="Y8" s="148"/>
      <c r="Z8" s="148"/>
      <c r="AA8" s="148"/>
      <c r="AB8" s="148"/>
      <c r="AC8" s="148"/>
      <c r="AD8" s="148"/>
      <c r="AE8" s="148"/>
      <c r="AF8" s="148"/>
      <c r="AG8" s="148"/>
      <c r="AH8" s="148"/>
      <c r="AI8" s="129"/>
    </row>
    <row r="9" spans="1:35" ht="15" customHeight="1">
      <c r="B9" s="130"/>
      <c r="C9" s="131"/>
      <c r="D9" s="131"/>
      <c r="E9" s="131"/>
      <c r="F9" s="131"/>
      <c r="G9" s="131"/>
      <c r="H9" s="131"/>
      <c r="I9" s="131"/>
      <c r="J9" s="131"/>
      <c r="K9" s="131"/>
      <c r="L9" s="131"/>
      <c r="M9" s="131"/>
      <c r="N9" s="131"/>
      <c r="O9" s="131"/>
      <c r="P9" s="131"/>
      <c r="Q9" s="131"/>
      <c r="R9" s="160"/>
      <c r="S9" s="160"/>
      <c r="T9" s="160"/>
      <c r="U9" s="148"/>
      <c r="V9" s="148"/>
      <c r="W9" s="148"/>
      <c r="X9" s="148"/>
      <c r="Y9" s="148"/>
      <c r="Z9" s="148"/>
      <c r="AA9" s="148"/>
      <c r="AB9" s="148"/>
      <c r="AC9" s="148"/>
      <c r="AD9" s="148"/>
      <c r="AE9" s="148"/>
      <c r="AF9" s="148"/>
      <c r="AG9" s="148"/>
      <c r="AH9" s="148"/>
      <c r="AI9" s="131"/>
    </row>
    <row r="10" spans="1:35" ht="15" customHeight="1">
      <c r="B10" s="130"/>
      <c r="C10" s="131"/>
      <c r="D10" s="131"/>
      <c r="E10" s="131"/>
      <c r="F10" s="131"/>
      <c r="G10" s="131"/>
      <c r="H10" s="131"/>
      <c r="I10" s="131"/>
      <c r="J10" s="131"/>
      <c r="K10" s="131"/>
      <c r="L10" s="131"/>
      <c r="M10" s="131"/>
      <c r="N10" s="131"/>
      <c r="O10" s="131"/>
      <c r="P10" s="131"/>
      <c r="Q10" s="131"/>
      <c r="R10" s="160" t="s">
        <v>5</v>
      </c>
      <c r="S10" s="160"/>
      <c r="T10" s="160"/>
      <c r="U10" s="148" t="s">
        <v>6</v>
      </c>
      <c r="V10" s="148"/>
      <c r="W10" s="148"/>
      <c r="X10" s="148"/>
      <c r="Y10" s="148"/>
      <c r="Z10" s="148"/>
      <c r="AA10" s="148"/>
      <c r="AB10" s="148"/>
      <c r="AC10" s="148"/>
      <c r="AD10" s="148"/>
      <c r="AE10" s="148"/>
      <c r="AF10" s="148"/>
      <c r="AG10" s="148"/>
      <c r="AH10" s="148"/>
      <c r="AI10" s="131"/>
    </row>
    <row r="11" spans="1:35" ht="15" customHeight="1">
      <c r="B11" s="130"/>
      <c r="C11" s="131"/>
      <c r="D11" s="131"/>
      <c r="E11" s="131"/>
      <c r="F11" s="131"/>
      <c r="G11" s="131"/>
      <c r="H11" s="131"/>
      <c r="I11" s="131"/>
      <c r="J11" s="131"/>
      <c r="K11" s="131"/>
      <c r="L11" s="131"/>
      <c r="M11" s="131"/>
      <c r="N11" s="131"/>
      <c r="O11" s="131"/>
      <c r="P11" s="131"/>
      <c r="Q11" s="131"/>
      <c r="R11" s="131"/>
      <c r="S11" s="131"/>
      <c r="T11" s="131"/>
      <c r="U11" s="132"/>
      <c r="V11" s="132"/>
      <c r="W11" s="132"/>
      <c r="X11" s="132"/>
      <c r="Y11" s="132"/>
      <c r="Z11" s="132"/>
      <c r="AA11" s="132"/>
      <c r="AB11" s="132"/>
      <c r="AC11" s="132"/>
      <c r="AD11" s="132"/>
      <c r="AE11" s="132"/>
      <c r="AF11" s="132"/>
      <c r="AG11" s="132"/>
      <c r="AH11" s="132"/>
      <c r="AI11" s="132"/>
    </row>
    <row r="12" spans="1:35" ht="15" customHeight="1">
      <c r="B12" s="130"/>
      <c r="C12" s="131"/>
      <c r="D12" s="131"/>
      <c r="E12" s="131"/>
      <c r="F12" s="131"/>
      <c r="G12" s="131"/>
      <c r="H12" s="131"/>
      <c r="I12" s="131"/>
      <c r="J12" s="131"/>
      <c r="K12" s="131"/>
      <c r="L12" s="131"/>
      <c r="M12" s="131"/>
      <c r="N12" s="131"/>
      <c r="O12" s="131"/>
      <c r="P12" s="131"/>
      <c r="Q12" s="131"/>
      <c r="R12" s="131"/>
      <c r="S12" s="131"/>
      <c r="T12" s="131"/>
      <c r="U12" s="131"/>
      <c r="V12" s="131"/>
      <c r="W12" s="131"/>
      <c r="X12" s="129"/>
      <c r="Y12" s="129"/>
      <c r="Z12" s="129"/>
      <c r="AA12" s="129"/>
      <c r="AB12" s="129"/>
      <c r="AC12" s="129"/>
      <c r="AD12" s="129"/>
      <c r="AE12" s="129"/>
      <c r="AF12" s="129"/>
      <c r="AG12" s="129"/>
      <c r="AH12" s="129"/>
      <c r="AI12" s="129"/>
    </row>
    <row r="13" spans="1:35" ht="15" customHeight="1">
      <c r="B13" s="148" t="s">
        <v>7</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row>
    <row r="14" spans="1:35" ht="15" customHeight="1">
      <c r="C14" s="155" t="s">
        <v>8</v>
      </c>
      <c r="D14" s="155"/>
      <c r="E14" s="155"/>
      <c r="F14" s="155"/>
      <c r="G14" s="155"/>
      <c r="H14" s="155"/>
      <c r="I14" s="155"/>
      <c r="J14" s="161" t="s">
        <v>9</v>
      </c>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row>
    <row r="15" spans="1:35" ht="15" customHeight="1">
      <c r="C15" s="155" t="s">
        <v>10</v>
      </c>
      <c r="D15" s="155"/>
      <c r="E15" s="155"/>
      <c r="F15" s="155"/>
      <c r="G15" s="155"/>
      <c r="H15" s="155"/>
      <c r="I15" s="155"/>
      <c r="J15" s="161" t="s">
        <v>11</v>
      </c>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row>
    <row r="16" spans="1:35" ht="15" customHeight="1">
      <c r="C16" s="148" t="s">
        <v>12</v>
      </c>
      <c r="D16" s="148"/>
      <c r="E16" s="148"/>
      <c r="F16" s="148"/>
      <c r="G16" s="148"/>
      <c r="H16" s="156">
        <v>45942</v>
      </c>
      <c r="I16" s="156"/>
      <c r="J16" s="156"/>
      <c r="K16" s="156"/>
      <c r="L16" s="156"/>
      <c r="M16" s="156"/>
      <c r="N16" s="156"/>
      <c r="O16" s="156"/>
      <c r="P16" s="157">
        <v>0.47916666666666669</v>
      </c>
      <c r="Q16" s="158"/>
      <c r="R16" s="158"/>
      <c r="S16" s="158"/>
      <c r="T16" s="131" t="s">
        <v>13</v>
      </c>
      <c r="U16" s="157">
        <v>0.75</v>
      </c>
      <c r="V16" s="158"/>
      <c r="W16" s="158"/>
      <c r="X16" s="158"/>
    </row>
    <row r="17" spans="2:55" ht="15" customHeight="1">
      <c r="B17" s="126" t="s">
        <v>14</v>
      </c>
      <c r="H17" s="152"/>
      <c r="I17" s="152"/>
      <c r="J17" s="152"/>
      <c r="K17" s="152"/>
      <c r="L17" s="152"/>
      <c r="M17" s="152"/>
      <c r="N17" s="152"/>
      <c r="O17" s="152"/>
      <c r="P17" s="153"/>
      <c r="Q17" s="154"/>
      <c r="R17" s="154"/>
      <c r="S17" s="154"/>
      <c r="T17" s="131" t="s">
        <v>13</v>
      </c>
      <c r="U17" s="153"/>
      <c r="V17" s="154"/>
      <c r="W17" s="154"/>
      <c r="X17" s="154"/>
    </row>
    <row r="18" spans="2:55" ht="15" customHeight="1">
      <c r="B18" s="126"/>
      <c r="C18" s="148" t="s">
        <v>15</v>
      </c>
      <c r="D18" s="148"/>
      <c r="E18" s="148"/>
      <c r="F18" s="148"/>
      <c r="G18" s="148"/>
      <c r="H18" s="148"/>
      <c r="I18" s="148"/>
      <c r="J18" s="148"/>
      <c r="K18" s="148"/>
      <c r="L18" s="148"/>
      <c r="M18" s="148"/>
    </row>
    <row r="19" spans="2:55" ht="15" customHeight="1">
      <c r="B19" s="126"/>
      <c r="F19" s="149" t="s">
        <v>16</v>
      </c>
      <c r="G19" s="149"/>
      <c r="H19" s="149"/>
      <c r="I19" s="155" t="s">
        <v>17</v>
      </c>
      <c r="J19" s="155"/>
      <c r="K19" s="155"/>
      <c r="L19" s="155"/>
      <c r="M19" s="155"/>
      <c r="N19" s="149" t="s">
        <v>18</v>
      </c>
      <c r="O19" s="149"/>
      <c r="P19" s="149"/>
      <c r="Q19" s="148" t="s">
        <v>19</v>
      </c>
      <c r="R19" s="148"/>
      <c r="S19" s="148"/>
      <c r="T19" s="148"/>
      <c r="U19" s="148"/>
      <c r="V19" s="148"/>
    </row>
    <row r="20" spans="2:55" ht="15" customHeight="1">
      <c r="B20" s="126"/>
      <c r="F20" s="149" t="s">
        <v>20</v>
      </c>
      <c r="G20" s="149"/>
      <c r="H20" s="149"/>
      <c r="I20" s="150"/>
      <c r="J20" s="150"/>
      <c r="K20" s="150"/>
      <c r="L20" s="150"/>
      <c r="M20" s="150"/>
      <c r="N20" s="149" t="s">
        <v>21</v>
      </c>
      <c r="O20" s="149"/>
      <c r="P20" s="149"/>
      <c r="Q20" s="151"/>
      <c r="R20" s="151"/>
      <c r="S20" s="151"/>
      <c r="T20" s="151"/>
      <c r="U20" s="151"/>
      <c r="V20" s="151"/>
    </row>
    <row r="21" spans="2:55" ht="15" customHeight="1">
      <c r="B21" s="126"/>
      <c r="F21" s="149" t="s">
        <v>22</v>
      </c>
      <c r="G21" s="149"/>
      <c r="H21" s="149"/>
      <c r="I21" s="150"/>
      <c r="J21" s="150"/>
      <c r="K21" s="150"/>
      <c r="L21" s="150"/>
      <c r="M21" s="150"/>
      <c r="N21" s="149" t="s">
        <v>23</v>
      </c>
      <c r="O21" s="149"/>
      <c r="P21" s="149"/>
      <c r="Q21" s="151"/>
      <c r="R21" s="151"/>
      <c r="S21" s="151"/>
      <c r="T21" s="151"/>
      <c r="U21" s="151"/>
      <c r="V21" s="151"/>
    </row>
    <row r="22" spans="2:55" s="134" customFormat="1" ht="15" customHeight="1">
      <c r="AK22" s="2"/>
      <c r="AL22" s="2"/>
      <c r="AM22" s="2"/>
      <c r="AN22" s="2"/>
      <c r="AO22" s="2"/>
      <c r="AP22" s="2"/>
      <c r="AQ22" s="2"/>
      <c r="AR22" s="2"/>
      <c r="AS22" s="2"/>
      <c r="AT22" s="2"/>
      <c r="AU22" s="2"/>
      <c r="AV22" s="2"/>
      <c r="AW22" s="2"/>
      <c r="AX22" s="2"/>
      <c r="AY22" s="2"/>
      <c r="AZ22" s="2"/>
      <c r="BA22" s="2"/>
      <c r="BB22" s="2"/>
      <c r="BC22" s="2"/>
    </row>
    <row r="23" spans="2:55" ht="15" customHeight="1">
      <c r="B23" s="126"/>
      <c r="C23" s="148" t="s">
        <v>24</v>
      </c>
      <c r="D23" s="148"/>
      <c r="E23" s="148"/>
      <c r="F23" s="148"/>
      <c r="G23" s="148"/>
      <c r="H23" s="148"/>
      <c r="I23" s="148"/>
      <c r="J23" s="148"/>
      <c r="K23" s="148"/>
      <c r="L23" s="148"/>
      <c r="M23" s="148"/>
    </row>
    <row r="24" spans="2:55" ht="15" customHeight="1">
      <c r="D24" s="143" t="s">
        <v>25</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35"/>
    </row>
    <row r="25" spans="2:55" ht="15" customHeight="1">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35"/>
    </row>
    <row r="26" spans="2:55" ht="15" customHeight="1">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35"/>
    </row>
    <row r="27" spans="2:55" ht="15" customHeight="1">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35"/>
      <c r="AK27" s="2"/>
      <c r="AL27" s="2"/>
      <c r="AM27" s="2"/>
      <c r="AN27" s="2"/>
      <c r="AO27" s="2"/>
      <c r="AP27" s="2"/>
      <c r="AQ27" s="2"/>
      <c r="AR27" s="2"/>
      <c r="AS27" s="2"/>
      <c r="AT27" s="2"/>
      <c r="AU27" s="2"/>
      <c r="AV27" s="2"/>
      <c r="AW27" s="2"/>
      <c r="AX27" s="2"/>
      <c r="AY27" s="2"/>
      <c r="AZ27" s="2"/>
      <c r="BA27" s="2"/>
      <c r="BB27" s="2"/>
      <c r="BC27" s="2"/>
    </row>
    <row r="28" spans="2:55" ht="15" customHeight="1">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35"/>
    </row>
    <row r="29" spans="2:55" s="134" customFormat="1" ht="15" customHeight="1">
      <c r="AK29" s="133"/>
      <c r="AL29" s="133"/>
      <c r="AM29" s="133"/>
      <c r="AN29" s="133"/>
      <c r="AO29" s="133"/>
      <c r="AP29" s="133"/>
      <c r="AQ29" s="133"/>
      <c r="AR29" s="133"/>
      <c r="AS29" s="133"/>
      <c r="AT29" s="133"/>
      <c r="AU29" s="133"/>
      <c r="AV29" s="133"/>
      <c r="AW29" s="133"/>
      <c r="AX29" s="133"/>
      <c r="AY29" s="133"/>
      <c r="AZ29" s="133"/>
      <c r="BA29" s="133"/>
      <c r="BB29" s="133"/>
      <c r="BC29" s="133"/>
    </row>
    <row r="30" spans="2:55" ht="15" customHeight="1">
      <c r="B30" s="126"/>
      <c r="C30" s="125" t="s">
        <v>26</v>
      </c>
    </row>
    <row r="31" spans="2:55" ht="15" customHeight="1">
      <c r="D31" s="143" t="s">
        <v>27</v>
      </c>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35"/>
    </row>
    <row r="32" spans="2:55" ht="15" customHeight="1">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35"/>
    </row>
    <row r="33" spans="1:55" ht="15" customHeight="1">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35"/>
    </row>
    <row r="34" spans="1:55" ht="15" customHeight="1">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35"/>
    </row>
    <row r="35" spans="1:55" ht="15" customHeight="1">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35"/>
    </row>
    <row r="36" spans="1:55" s="134" customFormat="1" ht="15" customHeight="1">
      <c r="AK36" s="2"/>
      <c r="AL36" s="2"/>
      <c r="AM36" s="2"/>
      <c r="AN36" s="2"/>
      <c r="AO36" s="2"/>
      <c r="AP36" s="2"/>
      <c r="AQ36" s="2"/>
      <c r="AR36" s="2"/>
      <c r="AS36" s="2"/>
      <c r="AT36" s="2"/>
      <c r="AU36" s="2"/>
      <c r="AV36" s="2"/>
      <c r="AW36" s="2"/>
      <c r="AX36" s="2"/>
      <c r="AY36" s="2"/>
      <c r="AZ36" s="2"/>
      <c r="BA36" s="2"/>
      <c r="BB36" s="2"/>
      <c r="BC36" s="2"/>
    </row>
    <row r="37" spans="1:55" ht="15" customHeight="1">
      <c r="B37" s="148" t="s">
        <v>28</v>
      </c>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row>
    <row r="38" spans="1:55" ht="15" customHeight="1">
      <c r="C38" s="141" t="s">
        <v>29</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I38" s="135"/>
    </row>
    <row r="39" spans="1:55" ht="15" customHeight="1">
      <c r="AH39" s="136"/>
      <c r="AI39" s="135"/>
    </row>
    <row r="40" spans="1:55" ht="15" customHeight="1">
      <c r="B40" s="148" t="s">
        <v>30</v>
      </c>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row>
    <row r="41" spans="1:55" ht="15" customHeight="1">
      <c r="C41" s="144" t="s">
        <v>31</v>
      </c>
      <c r="D41" s="144"/>
      <c r="E41" s="144"/>
      <c r="F41" s="144"/>
      <c r="G41" s="144"/>
      <c r="H41" s="144"/>
      <c r="I41" s="144"/>
      <c r="J41" s="145">
        <f>SUM('&lt;見本&gt;行程表及び旅費積算書(車)'!N14)</f>
        <v>17400</v>
      </c>
      <c r="K41" s="145"/>
      <c r="L41" s="145"/>
      <c r="M41" s="145"/>
      <c r="N41" s="146" t="s">
        <v>32</v>
      </c>
      <c r="O41" s="146"/>
      <c r="P41" s="146"/>
      <c r="Q41" s="146"/>
      <c r="R41" s="146"/>
      <c r="S41" s="146"/>
      <c r="T41" s="146"/>
      <c r="U41" s="146"/>
      <c r="V41" s="147">
        <f>SUM('&lt;見本&gt;行程表及び旅費積算書(車)'!S14)</f>
        <v>16400</v>
      </c>
      <c r="W41" s="147"/>
      <c r="X41" s="147"/>
      <c r="Y41" s="147"/>
      <c r="Z41" s="146" t="s">
        <v>33</v>
      </c>
      <c r="AA41" s="146"/>
      <c r="AB41" s="146"/>
      <c r="AC41" s="146"/>
      <c r="AD41" s="146"/>
      <c r="AE41" s="147">
        <f>J41-V41</f>
        <v>1000</v>
      </c>
      <c r="AF41" s="147"/>
      <c r="AG41" s="147"/>
      <c r="AH41" s="147"/>
    </row>
    <row r="42" spans="1:55" ht="15" customHeight="1">
      <c r="D42" s="141" t="s">
        <v>34</v>
      </c>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35"/>
    </row>
    <row r="43" spans="1:55" ht="15" customHeight="1">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row>
    <row r="44" spans="1:55" ht="15" customHeight="1">
      <c r="A44" s="142" t="s">
        <v>35</v>
      </c>
      <c r="B44" s="142"/>
      <c r="C44" s="143" t="s">
        <v>36</v>
      </c>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row>
    <row r="45" spans="1:55" ht="15" customHeight="1">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row>
  </sheetData>
  <sheetProtection sheet="1" objects="1" scenarios="1"/>
  <mergeCells count="45">
    <mergeCell ref="C16:G16"/>
    <mergeCell ref="H16:O16"/>
    <mergeCell ref="P16:S16"/>
    <mergeCell ref="U16:X16"/>
    <mergeCell ref="A4:AI4"/>
    <mergeCell ref="R8:T9"/>
    <mergeCell ref="U8:AH9"/>
    <mergeCell ref="R10:T10"/>
    <mergeCell ref="U10:AH10"/>
    <mergeCell ref="B13:AI13"/>
    <mergeCell ref="C14:I14"/>
    <mergeCell ref="J14:AI14"/>
    <mergeCell ref="C15:I15"/>
    <mergeCell ref="J15:AI15"/>
    <mergeCell ref="H17:O17"/>
    <mergeCell ref="P17:S17"/>
    <mergeCell ref="U17:X17"/>
    <mergeCell ref="C18:M18"/>
    <mergeCell ref="F19:H19"/>
    <mergeCell ref="I19:M19"/>
    <mergeCell ref="N19:P19"/>
    <mergeCell ref="Q19:V19"/>
    <mergeCell ref="B40:AI40"/>
    <mergeCell ref="F20:H20"/>
    <mergeCell ref="I20:M20"/>
    <mergeCell ref="N20:P20"/>
    <mergeCell ref="Q20:V20"/>
    <mergeCell ref="F21:H21"/>
    <mergeCell ref="I21:M21"/>
    <mergeCell ref="N21:P21"/>
    <mergeCell ref="Q21:V21"/>
    <mergeCell ref="C23:M23"/>
    <mergeCell ref="D24:AH28"/>
    <mergeCell ref="D31:AH35"/>
    <mergeCell ref="B37:AI37"/>
    <mergeCell ref="C38:AG38"/>
    <mergeCell ref="D42:AH42"/>
    <mergeCell ref="A44:B44"/>
    <mergeCell ref="C44:AI45"/>
    <mergeCell ref="C41:I41"/>
    <mergeCell ref="J41:M41"/>
    <mergeCell ref="N41:U41"/>
    <mergeCell ref="V41:Y41"/>
    <mergeCell ref="Z41:AD41"/>
    <mergeCell ref="AE41:AH41"/>
  </mergeCells>
  <phoneticPr fontId="6"/>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BFFF-A38D-4E99-8F92-16BC975F83AB}">
  <sheetPr>
    <tabColor rgb="FFFF0000"/>
    <pageSetUpPr fitToPage="1"/>
  </sheetPr>
  <dimension ref="A1:AI26"/>
  <sheetViews>
    <sheetView showZeros="0" view="pageBreakPreview" zoomScaleNormal="70" zoomScaleSheetLayoutView="100" workbookViewId="0">
      <selection activeCell="S10" sqref="S10"/>
    </sheetView>
  </sheetViews>
  <sheetFormatPr defaultColWidth="2.5703125" defaultRowHeight="30" customHeight="1"/>
  <cols>
    <col min="1" max="1" width="7.85546875" style="2" bestFit="1" customWidth="1"/>
    <col min="2" max="2" width="7.7109375" style="2" bestFit="1" customWidth="1"/>
    <col min="3" max="3" width="4.28515625" style="3"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3" customWidth="1"/>
    <col min="11" max="11" width="9.28515625" style="3" bestFit="1" customWidth="1"/>
    <col min="12" max="16" width="10" style="2" customWidth="1"/>
    <col min="17" max="21" width="10.42578125" style="2" customWidth="1"/>
    <col min="22" max="16384" width="2.5703125" style="2"/>
  </cols>
  <sheetData>
    <row r="1" spans="1:35" ht="15.75">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row>
    <row r="2" spans="1:35" s="20" customFormat="1" ht="15" customHeight="1">
      <c r="A2" s="209" t="s">
        <v>37</v>
      </c>
      <c r="B2" s="209"/>
      <c r="C2" s="209"/>
      <c r="D2" s="209"/>
      <c r="E2" s="209"/>
      <c r="F2" s="209"/>
      <c r="G2" s="16"/>
      <c r="H2" s="16"/>
      <c r="I2" s="16"/>
      <c r="J2" s="16"/>
      <c r="K2" s="16"/>
      <c r="L2" s="16"/>
      <c r="M2" s="16"/>
      <c r="N2" s="16"/>
      <c r="O2" s="16"/>
      <c r="P2" s="16"/>
      <c r="Q2" s="16"/>
      <c r="R2" s="16"/>
      <c r="S2" s="16"/>
      <c r="T2" s="16"/>
      <c r="U2" s="16"/>
      <c r="V2" s="16"/>
      <c r="W2" s="16"/>
      <c r="X2" s="16"/>
      <c r="Y2" s="16"/>
      <c r="Z2" s="16"/>
      <c r="AA2" s="16"/>
      <c r="AB2" s="16"/>
      <c r="AC2" s="16"/>
      <c r="AD2" s="16"/>
      <c r="AE2" s="19"/>
    </row>
    <row r="3" spans="1:35" ht="16.5" thickBot="1">
      <c r="A3" s="204" t="s">
        <v>38</v>
      </c>
      <c r="B3" s="204"/>
      <c r="C3" s="204"/>
      <c r="D3" s="204"/>
      <c r="E3" s="204"/>
      <c r="F3" s="204"/>
      <c r="G3" s="204"/>
      <c r="H3" s="204"/>
      <c r="I3" s="204"/>
      <c r="J3" s="204"/>
      <c r="K3" s="204"/>
      <c r="L3" s="204"/>
      <c r="M3" s="204"/>
      <c r="N3" s="204"/>
      <c r="O3" s="204"/>
      <c r="P3" s="204"/>
      <c r="Q3" s="204"/>
    </row>
    <row r="4" spans="1:35" ht="30" customHeight="1">
      <c r="E4" s="21"/>
      <c r="I4" s="112"/>
      <c r="J4" s="112"/>
      <c r="K4" s="113"/>
      <c r="L4" s="205" t="s">
        <v>39</v>
      </c>
      <c r="M4" s="206"/>
      <c r="N4" s="206"/>
      <c r="O4" s="206"/>
      <c r="P4" s="206"/>
      <c r="Q4" s="205" t="s">
        <v>40</v>
      </c>
      <c r="R4" s="206"/>
      <c r="S4" s="206"/>
      <c r="T4" s="206"/>
      <c r="U4" s="207"/>
    </row>
    <row r="5" spans="1:35" ht="30" customHeight="1" thickBot="1">
      <c r="A5" s="23" t="s">
        <v>41</v>
      </c>
      <c r="B5" s="196" t="str">
        <f>'＜見本＞報告書(車)'!Q19</f>
        <v>A</v>
      </c>
      <c r="C5" s="196"/>
      <c r="D5" s="196"/>
      <c r="E5" s="18"/>
      <c r="L5" s="114" t="s">
        <v>42</v>
      </c>
      <c r="M5" s="202">
        <f>J12*18</f>
        <v>2296.7999999999997</v>
      </c>
      <c r="N5" s="203"/>
      <c r="O5" s="203"/>
      <c r="P5" s="203"/>
      <c r="Q5" s="25" t="s">
        <v>42</v>
      </c>
      <c r="R5" s="166">
        <f>M5</f>
        <v>2296.7999999999997</v>
      </c>
      <c r="S5" s="167"/>
      <c r="T5" s="167"/>
      <c r="U5" s="168"/>
    </row>
    <row r="6" spans="1:35" ht="30" customHeight="1" thickBot="1">
      <c r="A6" s="23" t="s">
        <v>43</v>
      </c>
      <c r="B6" s="196" t="str">
        <f>'＜見本＞報告書(車)'!I19</f>
        <v>大学教授</v>
      </c>
      <c r="C6" s="196"/>
      <c r="D6" s="196"/>
      <c r="E6" s="18"/>
      <c r="F6" s="18"/>
      <c r="G6" s="18"/>
      <c r="H6" s="108" t="s">
        <v>44</v>
      </c>
      <c r="I6" s="109" t="s">
        <v>45</v>
      </c>
      <c r="J6" s="110" t="s">
        <v>46</v>
      </c>
      <c r="K6" s="111" t="s">
        <v>45</v>
      </c>
      <c r="L6" s="81" t="s">
        <v>47</v>
      </c>
      <c r="M6" s="169" t="s">
        <v>48</v>
      </c>
      <c r="N6" s="170"/>
      <c r="O6" s="171" t="s">
        <v>49</v>
      </c>
      <c r="P6" s="197"/>
      <c r="Q6" s="83" t="s">
        <v>47</v>
      </c>
      <c r="R6" s="169" t="s">
        <v>48</v>
      </c>
      <c r="S6" s="170"/>
      <c r="T6" s="171" t="s">
        <v>49</v>
      </c>
      <c r="U6" s="172"/>
    </row>
    <row r="7" spans="1:35" ht="30" customHeight="1">
      <c r="A7" s="26" t="s">
        <v>50</v>
      </c>
      <c r="B7" s="27" t="s">
        <v>51</v>
      </c>
      <c r="C7" s="28" t="s">
        <v>52</v>
      </c>
      <c r="D7" s="29" t="s">
        <v>53</v>
      </c>
      <c r="E7" s="30" t="s">
        <v>54</v>
      </c>
      <c r="F7" s="30" t="s">
        <v>55</v>
      </c>
      <c r="G7" s="31" t="s">
        <v>56</v>
      </c>
      <c r="H7" s="105" t="s">
        <v>55</v>
      </c>
      <c r="I7" s="105" t="s">
        <v>57</v>
      </c>
      <c r="J7" s="106" t="s">
        <v>58</v>
      </c>
      <c r="K7" s="107" t="s">
        <v>59</v>
      </c>
      <c r="L7" s="102" t="s">
        <v>60</v>
      </c>
      <c r="M7" s="96" t="s">
        <v>61</v>
      </c>
      <c r="N7" s="85" t="s">
        <v>62</v>
      </c>
      <c r="O7" s="32" t="s">
        <v>61</v>
      </c>
      <c r="P7" s="103" t="s">
        <v>63</v>
      </c>
      <c r="Q7" s="102" t="s">
        <v>60</v>
      </c>
      <c r="R7" s="96" t="s">
        <v>61</v>
      </c>
      <c r="S7" s="85" t="s">
        <v>64</v>
      </c>
      <c r="T7" s="32" t="s">
        <v>61</v>
      </c>
      <c r="U7" s="104" t="s">
        <v>63</v>
      </c>
    </row>
    <row r="8" spans="1:35" s="41" customFormat="1" ht="15.75">
      <c r="A8" s="33"/>
      <c r="B8" s="34"/>
      <c r="C8" s="35"/>
      <c r="D8" s="36"/>
      <c r="E8" s="37"/>
      <c r="F8" s="37"/>
      <c r="G8" s="38"/>
      <c r="H8" s="37"/>
      <c r="I8" s="37"/>
      <c r="J8" s="39" t="s">
        <v>65</v>
      </c>
      <c r="K8" s="34"/>
      <c r="L8" s="33" t="s">
        <v>66</v>
      </c>
      <c r="M8" s="40" t="s">
        <v>67</v>
      </c>
      <c r="N8" s="92" t="s">
        <v>66</v>
      </c>
      <c r="O8" s="40" t="s">
        <v>67</v>
      </c>
      <c r="P8" s="35" t="s">
        <v>66</v>
      </c>
      <c r="Q8" s="117" t="s">
        <v>66</v>
      </c>
      <c r="R8" s="40" t="s">
        <v>67</v>
      </c>
      <c r="S8" s="92" t="s">
        <v>66</v>
      </c>
      <c r="T8" s="40" t="s">
        <v>67</v>
      </c>
      <c r="U8" s="116" t="s">
        <v>66</v>
      </c>
      <c r="AI8"/>
    </row>
    <row r="9" spans="1:35" ht="30" customHeight="1">
      <c r="A9" s="42">
        <v>45942</v>
      </c>
      <c r="B9" s="43">
        <v>0.33333333333333331</v>
      </c>
      <c r="C9" s="44" t="s">
        <v>13</v>
      </c>
      <c r="D9" s="45">
        <v>0.47916666666666669</v>
      </c>
      <c r="E9" s="46" t="s">
        <v>68</v>
      </c>
      <c r="F9" s="46" t="s">
        <v>69</v>
      </c>
      <c r="G9" s="46" t="s">
        <v>70</v>
      </c>
      <c r="H9" s="46" t="s">
        <v>71</v>
      </c>
      <c r="I9" s="17"/>
      <c r="J9" s="47">
        <v>58.8</v>
      </c>
      <c r="K9" s="71" t="s">
        <v>72</v>
      </c>
      <c r="L9" s="98">
        <v>2930</v>
      </c>
      <c r="M9" s="90" t="str">
        <f t="shared" ref="M9:M11" si="0">IF(I9="","",1)</f>
        <v/>
      </c>
      <c r="N9" s="89"/>
      <c r="O9" s="90" t="str">
        <f>IF(M9="","",1)</f>
        <v/>
      </c>
      <c r="P9" s="89"/>
      <c r="Q9" s="48">
        <f>L9</f>
        <v>2930</v>
      </c>
      <c r="R9" s="49" t="str">
        <f>M9</f>
        <v/>
      </c>
      <c r="S9" s="49"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49" t="str">
        <f>O9</f>
        <v/>
      </c>
      <c r="U9" s="50"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5" ht="30" customHeight="1">
      <c r="A10" s="42"/>
      <c r="B10" s="51">
        <v>0.75</v>
      </c>
      <c r="C10" s="52" t="s">
        <v>13</v>
      </c>
      <c r="D10" s="53">
        <v>0.77083333333333337</v>
      </c>
      <c r="E10" s="54" t="s">
        <v>73</v>
      </c>
      <c r="F10" s="46" t="s">
        <v>71</v>
      </c>
      <c r="G10" s="54" t="s">
        <v>74</v>
      </c>
      <c r="H10" s="54" t="s">
        <v>75</v>
      </c>
      <c r="I10" s="17" t="s">
        <v>76</v>
      </c>
      <c r="J10" s="55">
        <v>10</v>
      </c>
      <c r="K10" s="99" t="s">
        <v>77</v>
      </c>
      <c r="L10" s="98"/>
      <c r="M10" s="97">
        <f t="shared" si="0"/>
        <v>1</v>
      </c>
      <c r="N10" s="76">
        <v>15000</v>
      </c>
      <c r="O10" s="90">
        <f t="shared" ref="O10:O11" si="1">IF(M10="","",1)</f>
        <v>1</v>
      </c>
      <c r="P10" s="115">
        <v>2400</v>
      </c>
      <c r="Q10" s="56">
        <f>L10</f>
        <v>0</v>
      </c>
      <c r="R10" s="49">
        <f t="shared" ref="R10" si="2">M10</f>
        <v>1</v>
      </c>
      <c r="S10" s="49">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14000</v>
      </c>
      <c r="T10" s="49">
        <f t="shared" ref="T10:T11" si="3">O10</f>
        <v>1</v>
      </c>
      <c r="U10" s="50">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2400</v>
      </c>
    </row>
    <row r="11" spans="1:35" ht="30" customHeight="1" thickBot="1">
      <c r="A11" s="57">
        <v>45943</v>
      </c>
      <c r="B11" s="51">
        <v>0.375</v>
      </c>
      <c r="C11" s="52" t="s">
        <v>13</v>
      </c>
      <c r="D11" s="53">
        <v>0.52083333333333337</v>
      </c>
      <c r="E11" s="54" t="s">
        <v>74</v>
      </c>
      <c r="F11" s="54" t="s">
        <v>75</v>
      </c>
      <c r="G11" s="58" t="s">
        <v>68</v>
      </c>
      <c r="H11" s="46" t="s">
        <v>69</v>
      </c>
      <c r="I11" s="17"/>
      <c r="J11" s="59">
        <v>58.8</v>
      </c>
      <c r="K11" s="100" t="s">
        <v>77</v>
      </c>
      <c r="L11" s="98"/>
      <c r="M11" s="91" t="str">
        <f t="shared" si="0"/>
        <v/>
      </c>
      <c r="N11" s="76"/>
      <c r="O11" s="90" t="str">
        <f t="shared" si="1"/>
        <v/>
      </c>
      <c r="P11" s="115"/>
      <c r="Q11" s="56">
        <f>L11</f>
        <v>0</v>
      </c>
      <c r="R11" s="49" t="str">
        <f>M11</f>
        <v/>
      </c>
      <c r="S11" s="49"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49" t="str">
        <f t="shared" si="3"/>
        <v/>
      </c>
      <c r="U11" s="50"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5" ht="30" customHeight="1" thickBot="1">
      <c r="A12" s="198" t="s">
        <v>78</v>
      </c>
      <c r="B12" s="199"/>
      <c r="C12" s="199"/>
      <c r="D12" s="199"/>
      <c r="E12" s="199"/>
      <c r="F12" s="199"/>
      <c r="G12" s="199"/>
      <c r="H12" s="200"/>
      <c r="I12" s="80"/>
      <c r="J12" s="60">
        <f>SUM(J9:J11)</f>
        <v>127.6</v>
      </c>
      <c r="K12" s="101"/>
      <c r="L12" s="87">
        <f>SUM('A(車)'!L9:L20)</f>
        <v>0</v>
      </c>
      <c r="M12" s="87"/>
      <c r="N12" s="86">
        <f>SUM(N9:N11)</f>
        <v>15000</v>
      </c>
      <c r="O12" s="88"/>
      <c r="P12" s="88">
        <f>SUM(P9:P11)</f>
        <v>2400</v>
      </c>
      <c r="Q12" s="119">
        <f>SUM('A(車)'!Q9:Q20)</f>
        <v>0</v>
      </c>
      <c r="R12" s="61"/>
      <c r="S12" s="87">
        <f>SUM(S9:S11)</f>
        <v>14000</v>
      </c>
      <c r="T12" s="87"/>
      <c r="U12" s="62">
        <f>SUM(U9:U11)</f>
        <v>2400</v>
      </c>
    </row>
    <row r="13" spans="1:35" ht="30" customHeight="1" thickBot="1">
      <c r="A13" s="201" t="s">
        <v>79</v>
      </c>
      <c r="B13" s="201"/>
      <c r="C13" s="201"/>
      <c r="D13" s="201"/>
      <c r="E13" s="201"/>
      <c r="F13" s="201"/>
      <c r="G13" s="201"/>
      <c r="H13" s="201"/>
      <c r="I13" s="201"/>
      <c r="J13" s="201"/>
      <c r="K13" s="201"/>
      <c r="L13" s="95"/>
      <c r="M13" s="63"/>
      <c r="N13" s="63"/>
      <c r="O13" s="63"/>
      <c r="P13" s="63"/>
      <c r="Q13" s="63"/>
      <c r="R13" s="63"/>
      <c r="S13" s="63"/>
      <c r="T13" s="63"/>
      <c r="U13" s="63"/>
    </row>
    <row r="14" spans="1:35" ht="30" customHeight="1" thickBot="1">
      <c r="A14" s="18"/>
      <c r="B14" s="18"/>
      <c r="C14" s="24"/>
      <c r="D14" s="18"/>
      <c r="E14" s="18"/>
      <c r="F14" s="18"/>
      <c r="G14" s="18"/>
      <c r="K14" s="120"/>
      <c r="L14" s="176" t="s">
        <v>80</v>
      </c>
      <c r="M14" s="177"/>
      <c r="N14" s="173">
        <f>SUM('A(車)'!M5,L12,N12,P12)</f>
        <v>17400</v>
      </c>
      <c r="O14" s="174"/>
      <c r="P14" s="175"/>
      <c r="Q14" s="162" t="s">
        <v>81</v>
      </c>
      <c r="R14" s="162"/>
      <c r="S14" s="163">
        <f>SUM('A(車)'!R5,Q12,S12,U12)</f>
        <v>16400</v>
      </c>
      <c r="T14" s="164"/>
      <c r="U14" s="165"/>
    </row>
    <row r="15" spans="1:35" ht="30" customHeight="1" thickBot="1">
      <c r="A15" s="18"/>
      <c r="B15" s="18"/>
      <c r="C15" s="24"/>
      <c r="D15" s="18"/>
      <c r="E15" s="18"/>
      <c r="F15" s="18"/>
      <c r="G15" s="18"/>
      <c r="H15" s="18"/>
      <c r="I15" s="18"/>
      <c r="J15" s="24"/>
      <c r="L15" s="3"/>
      <c r="N15" s="64"/>
      <c r="O15" s="64"/>
      <c r="P15" s="64"/>
      <c r="Q15" s="185" t="s">
        <v>82</v>
      </c>
      <c r="R15" s="162"/>
      <c r="S15" s="195">
        <f>N14-S14</f>
        <v>1000</v>
      </c>
      <c r="T15" s="164"/>
      <c r="U15" s="165"/>
    </row>
    <row r="16" spans="1:35" ht="30" customHeight="1" thickBot="1">
      <c r="C16" s="2"/>
      <c r="J16" s="2"/>
      <c r="K16" s="2"/>
      <c r="L16" s="64"/>
      <c r="M16" s="64"/>
      <c r="N16" s="64"/>
      <c r="O16" s="22"/>
      <c r="P16" s="22"/>
      <c r="Q16" s="65"/>
    </row>
    <row r="17" spans="1:32" ht="30" customHeight="1">
      <c r="A17" s="179" t="s">
        <v>83</v>
      </c>
      <c r="B17" s="180"/>
      <c r="C17" s="180"/>
      <c r="D17" s="180"/>
      <c r="E17" s="180"/>
      <c r="F17" s="180"/>
      <c r="G17" s="180"/>
      <c r="H17" s="180"/>
      <c r="I17" s="180"/>
      <c r="J17" s="180"/>
      <c r="K17" s="181"/>
      <c r="L17" s="192" t="s">
        <v>84</v>
      </c>
      <c r="M17" s="193"/>
      <c r="N17" s="193"/>
      <c r="O17" s="193"/>
      <c r="P17" s="193"/>
      <c r="Q17" s="193"/>
      <c r="R17" s="193"/>
      <c r="S17" s="193"/>
      <c r="T17" s="193"/>
      <c r="U17" s="194"/>
      <c r="AF17"/>
    </row>
    <row r="18" spans="1:32" ht="30" customHeight="1">
      <c r="A18" s="182"/>
      <c r="B18" s="183"/>
      <c r="C18" s="183"/>
      <c r="D18" s="183"/>
      <c r="E18" s="183"/>
      <c r="F18" s="183"/>
      <c r="G18" s="183"/>
      <c r="H18" s="183"/>
      <c r="I18" s="183"/>
      <c r="J18" s="183"/>
      <c r="K18" s="184"/>
      <c r="L18" s="186"/>
      <c r="M18" s="187"/>
      <c r="N18" s="187"/>
      <c r="O18" s="187"/>
      <c r="P18" s="187"/>
      <c r="Q18" s="187"/>
      <c r="R18" s="187"/>
      <c r="S18" s="187"/>
      <c r="T18" s="187"/>
      <c r="U18" s="188"/>
    </row>
    <row r="19" spans="1:32" ht="30" customHeight="1">
      <c r="A19" s="182"/>
      <c r="B19" s="183"/>
      <c r="C19" s="183"/>
      <c r="D19" s="183"/>
      <c r="E19" s="183"/>
      <c r="F19" s="183"/>
      <c r="G19" s="183"/>
      <c r="H19" s="183"/>
      <c r="I19" s="183"/>
      <c r="J19" s="183"/>
      <c r="K19" s="184"/>
      <c r="L19" s="186"/>
      <c r="M19" s="187"/>
      <c r="N19" s="187"/>
      <c r="O19" s="187"/>
      <c r="P19" s="187"/>
      <c r="Q19" s="187"/>
      <c r="R19" s="187"/>
      <c r="S19" s="187"/>
      <c r="T19" s="187"/>
      <c r="U19" s="188"/>
    </row>
    <row r="20" spans="1:32" ht="30" customHeight="1">
      <c r="A20" s="182"/>
      <c r="B20" s="183"/>
      <c r="C20" s="183"/>
      <c r="D20" s="183"/>
      <c r="E20" s="183"/>
      <c r="F20" s="183"/>
      <c r="G20" s="183"/>
      <c r="H20" s="183"/>
      <c r="I20" s="183"/>
      <c r="J20" s="183"/>
      <c r="K20" s="184"/>
      <c r="L20" s="186"/>
      <c r="M20" s="187"/>
      <c r="N20" s="187"/>
      <c r="O20" s="187"/>
      <c r="P20" s="187"/>
      <c r="Q20" s="187"/>
      <c r="R20" s="187"/>
      <c r="S20" s="187"/>
      <c r="T20" s="187"/>
      <c r="U20" s="188"/>
    </row>
    <row r="21" spans="1:32" ht="30" customHeight="1">
      <c r="A21" s="182"/>
      <c r="B21" s="183"/>
      <c r="C21" s="183"/>
      <c r="D21" s="183"/>
      <c r="E21" s="183"/>
      <c r="F21" s="183"/>
      <c r="G21" s="183"/>
      <c r="H21" s="183"/>
      <c r="I21" s="183"/>
      <c r="J21" s="183"/>
      <c r="K21" s="184"/>
      <c r="L21" s="186"/>
      <c r="M21" s="187"/>
      <c r="N21" s="187"/>
      <c r="O21" s="187"/>
      <c r="P21" s="187"/>
      <c r="Q21" s="187"/>
      <c r="R21" s="187"/>
      <c r="S21" s="187"/>
      <c r="T21" s="187"/>
      <c r="U21" s="188"/>
    </row>
    <row r="22" spans="1:32" ht="30" customHeight="1">
      <c r="A22" s="182"/>
      <c r="B22" s="183"/>
      <c r="C22" s="183"/>
      <c r="D22" s="183"/>
      <c r="E22" s="183"/>
      <c r="F22" s="183"/>
      <c r="G22" s="183"/>
      <c r="H22" s="183"/>
      <c r="I22" s="183"/>
      <c r="J22" s="183"/>
      <c r="K22" s="184"/>
      <c r="L22" s="186"/>
      <c r="M22" s="187"/>
      <c r="N22" s="187"/>
      <c r="O22" s="187"/>
      <c r="P22" s="187"/>
      <c r="Q22" s="187"/>
      <c r="R22" s="187"/>
      <c r="S22" s="187"/>
      <c r="T22" s="187"/>
      <c r="U22" s="188"/>
    </row>
    <row r="23" spans="1:32" ht="30" customHeight="1">
      <c r="A23" s="182"/>
      <c r="B23" s="183"/>
      <c r="C23" s="183"/>
      <c r="D23" s="183"/>
      <c r="E23" s="183"/>
      <c r="F23" s="183"/>
      <c r="G23" s="183"/>
      <c r="H23" s="183"/>
      <c r="I23" s="183"/>
      <c r="J23" s="183"/>
      <c r="K23" s="184"/>
      <c r="L23" s="186"/>
      <c r="M23" s="187"/>
      <c r="N23" s="187"/>
      <c r="O23" s="187"/>
      <c r="P23" s="187"/>
      <c r="Q23" s="187"/>
      <c r="R23" s="187"/>
      <c r="S23" s="187"/>
      <c r="T23" s="187"/>
      <c r="U23" s="188"/>
    </row>
    <row r="24" spans="1:32" ht="30" customHeight="1">
      <c r="A24" s="182"/>
      <c r="B24" s="183"/>
      <c r="C24" s="183"/>
      <c r="D24" s="183"/>
      <c r="E24" s="183"/>
      <c r="F24" s="183"/>
      <c r="G24" s="183"/>
      <c r="H24" s="183"/>
      <c r="I24" s="183"/>
      <c r="J24" s="183"/>
      <c r="K24" s="184"/>
      <c r="L24" s="186"/>
      <c r="M24" s="187"/>
      <c r="N24" s="187"/>
      <c r="O24" s="187"/>
      <c r="P24" s="187"/>
      <c r="Q24" s="187"/>
      <c r="R24" s="187"/>
      <c r="S24" s="187"/>
      <c r="T24" s="187"/>
      <c r="U24" s="188"/>
    </row>
    <row r="25" spans="1:32" ht="30" customHeight="1" thickBot="1">
      <c r="A25" s="182"/>
      <c r="B25" s="183"/>
      <c r="C25" s="183"/>
      <c r="D25" s="183"/>
      <c r="E25" s="183"/>
      <c r="F25" s="183"/>
      <c r="G25" s="183"/>
      <c r="H25" s="183"/>
      <c r="I25" s="183"/>
      <c r="J25" s="183"/>
      <c r="K25" s="184"/>
      <c r="L25" s="189"/>
      <c r="M25" s="190"/>
      <c r="N25" s="190"/>
      <c r="O25" s="190"/>
      <c r="P25" s="190"/>
      <c r="Q25" s="190"/>
      <c r="R25" s="190"/>
      <c r="S25" s="190"/>
      <c r="T25" s="190"/>
      <c r="U25" s="191"/>
    </row>
    <row r="26" spans="1:32" ht="30" customHeight="1">
      <c r="A26" s="178" t="s">
        <v>85</v>
      </c>
      <c r="B26" s="178"/>
      <c r="C26" s="178"/>
      <c r="D26" s="178"/>
      <c r="E26" s="178"/>
      <c r="F26" s="178"/>
      <c r="G26" s="178"/>
      <c r="H26" s="178"/>
      <c r="I26" s="178"/>
      <c r="J26" s="178"/>
      <c r="K26" s="178"/>
    </row>
  </sheetData>
  <sheetProtection sheet="1" selectLockedCells="1" selectUnlockedCells="1"/>
  <mergeCells count="26">
    <mergeCell ref="A3:Q3"/>
    <mergeCell ref="L4:P4"/>
    <mergeCell ref="Q4:U4"/>
    <mergeCell ref="A1:AD1"/>
    <mergeCell ref="A2:F2"/>
    <mergeCell ref="B5:D5"/>
    <mergeCell ref="B6:D6"/>
    <mergeCell ref="O6:P6"/>
    <mergeCell ref="A12:H12"/>
    <mergeCell ref="A13:K13"/>
    <mergeCell ref="M5:P5"/>
    <mergeCell ref="A26:K26"/>
    <mergeCell ref="A17:K17"/>
    <mergeCell ref="A18:K25"/>
    <mergeCell ref="Q15:R15"/>
    <mergeCell ref="L18:U25"/>
    <mergeCell ref="L17:U17"/>
    <mergeCell ref="S15:U15"/>
    <mergeCell ref="Q14:R14"/>
    <mergeCell ref="S14:U14"/>
    <mergeCell ref="R5:U5"/>
    <mergeCell ref="M6:N6"/>
    <mergeCell ref="R6:S6"/>
    <mergeCell ref="T6:U6"/>
    <mergeCell ref="N14:P14"/>
    <mergeCell ref="L14:M14"/>
  </mergeCells>
  <phoneticPr fontId="6"/>
  <conditionalFormatting sqref="A9:B11">
    <cfRule type="containsBlanks" dxfId="13" priority="2">
      <formula>LEN(TRIM(A9))=0</formula>
    </cfRule>
  </conditionalFormatting>
  <conditionalFormatting sqref="D9:L11">
    <cfRule type="containsBlanks" dxfId="12" priority="1">
      <formula>LEN(TRIM(D9))=0</formula>
    </cfRule>
  </conditionalFormatting>
  <conditionalFormatting sqref="I6 K6">
    <cfRule type="containsBlanks" dxfId="11" priority="5">
      <formula>LEN(TRIM(I6))=0</formula>
    </cfRule>
  </conditionalFormatting>
  <conditionalFormatting sqref="N9:N11 P9:P11">
    <cfRule type="containsBlanks" dxfId="10" priority="6">
      <formula>LEN(TRIM(N9))=0</formula>
    </cfRule>
  </conditionalFormatting>
  <dataValidations count="2">
    <dataValidation type="list" allowBlank="1" showInputMessage="1" showErrorMessage="1" sqref="K9:K11" xr:uid="{2734D059-76B8-49A6-997A-07583608E498}">
      <formula1>"有,無"</formula1>
    </dataValidation>
    <dataValidation type="list" allowBlank="1" showInputMessage="1" showErrorMessage="1" sqref="I6 K6" xr:uid="{4242E1CD-78F3-4D84-AD43-C3D22DA9E48B}">
      <formula1>"あり,なし"</formula1>
    </dataValidation>
  </dataValidations>
  <printOptions horizontalCentered="1"/>
  <pageMargins left="0.74803149606299213" right="0.47244094488188981" top="0.6692913385826772" bottom="0.35433070866141736" header="0.39370078740157483" footer="0.27559055118110237"/>
  <pageSetup paperSize="9" scale="4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43713B-EB71-43FB-8D0D-7A119D285C48}">
          <x14:formula1>
            <xm:f>'(参考)宿泊費等'!$H$2:$BB$2</xm:f>
          </x14:formula1>
          <xm:sqref>I9:I11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D5C6-8129-4EFA-B1D5-702AFF646204}">
  <sheetPr>
    <tabColor rgb="FFFFFF00"/>
  </sheetPr>
  <dimension ref="A1:BC45"/>
  <sheetViews>
    <sheetView showZeros="0" view="pageBreakPreview" zoomScaleSheetLayoutView="100" workbookViewId="0"/>
  </sheetViews>
  <sheetFormatPr defaultColWidth="2.42578125" defaultRowHeight="15" customHeight="1"/>
  <cols>
    <col min="1" max="36" width="2.42578125" style="125"/>
    <col min="37" max="55" width="2.42578125" style="133"/>
    <col min="56" max="16384" width="2.42578125" style="125"/>
  </cols>
  <sheetData>
    <row r="1" spans="1:35" ht="15" customHeight="1">
      <c r="A1" s="123" t="s">
        <v>0</v>
      </c>
      <c r="B1" s="123"/>
      <c r="C1" s="123"/>
      <c r="D1" s="123"/>
      <c r="E1" s="123"/>
      <c r="F1" s="123"/>
      <c r="G1" s="123"/>
      <c r="H1" s="123"/>
      <c r="I1" s="123"/>
      <c r="J1" s="123"/>
      <c r="K1" s="123"/>
      <c r="L1" s="123"/>
      <c r="M1" s="123"/>
      <c r="N1" s="123"/>
      <c r="O1" s="123"/>
      <c r="P1" s="123"/>
      <c r="Q1" s="123"/>
      <c r="R1" s="123"/>
      <c r="S1" s="123"/>
      <c r="T1" s="124"/>
      <c r="U1" s="124"/>
      <c r="V1" s="124"/>
      <c r="W1" s="124"/>
      <c r="X1" s="124"/>
      <c r="Y1" s="124"/>
      <c r="Z1" s="124"/>
      <c r="AA1" s="124"/>
      <c r="AB1" s="124"/>
      <c r="AC1" s="124"/>
      <c r="AD1" s="124"/>
      <c r="AE1" s="124"/>
      <c r="AF1" s="124"/>
      <c r="AG1" s="124"/>
      <c r="AH1" s="124"/>
      <c r="AI1" s="124"/>
    </row>
    <row r="2" spans="1:35" ht="15" customHeight="1">
      <c r="A2" s="123" t="s">
        <v>1</v>
      </c>
      <c r="B2" s="123"/>
      <c r="C2" s="123"/>
      <c r="D2" s="123"/>
      <c r="E2" s="123"/>
      <c r="F2" s="123"/>
      <c r="G2" s="123"/>
      <c r="H2" s="123"/>
      <c r="I2" s="123"/>
      <c r="J2" s="123"/>
      <c r="K2" s="123"/>
      <c r="L2" s="123"/>
      <c r="M2" s="123"/>
      <c r="N2" s="123"/>
      <c r="O2" s="123"/>
      <c r="P2" s="123"/>
      <c r="Q2" s="123"/>
      <c r="R2" s="123"/>
      <c r="S2" s="123"/>
      <c r="T2" s="124"/>
      <c r="U2" s="124"/>
      <c r="V2" s="124"/>
      <c r="W2" s="124"/>
      <c r="X2" s="124"/>
      <c r="Y2" s="124"/>
      <c r="Z2" s="124"/>
      <c r="AA2" s="124"/>
      <c r="AB2" s="124"/>
      <c r="AC2" s="124"/>
      <c r="AD2" s="124"/>
      <c r="AE2" s="124"/>
      <c r="AF2" s="124"/>
      <c r="AG2" s="124"/>
      <c r="AH2" s="124"/>
      <c r="AI2" s="124"/>
    </row>
    <row r="3" spans="1:35" ht="15" customHeight="1">
      <c r="B3" s="126"/>
    </row>
    <row r="4" spans="1:35" ht="18" customHeight="1">
      <c r="A4" s="159" t="s">
        <v>2</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row>
    <row r="5" spans="1:35" ht="15" customHeight="1">
      <c r="A5" s="127"/>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row>
    <row r="6" spans="1:35" ht="15" customHeight="1">
      <c r="A6" s="127"/>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row>
    <row r="7" spans="1:35" ht="15" customHeight="1">
      <c r="A7" s="127"/>
      <c r="B7" s="128"/>
      <c r="C7" s="128"/>
      <c r="D7" s="128"/>
      <c r="E7" s="128"/>
      <c r="F7" s="128"/>
      <c r="G7" s="128"/>
      <c r="H7" s="128"/>
      <c r="I7" s="128"/>
      <c r="J7" s="128"/>
      <c r="K7" s="128"/>
      <c r="L7" s="128"/>
      <c r="M7" s="128"/>
      <c r="N7" s="128"/>
      <c r="O7" s="128"/>
      <c r="P7" s="128"/>
      <c r="Q7" s="128"/>
      <c r="R7" s="128"/>
      <c r="S7" s="128"/>
      <c r="T7" s="131"/>
      <c r="U7" s="131"/>
      <c r="V7" s="131"/>
      <c r="W7" s="128"/>
      <c r="X7" s="128"/>
      <c r="Y7" s="128"/>
      <c r="Z7" s="128"/>
      <c r="AA7" s="128"/>
      <c r="AB7" s="128"/>
      <c r="AC7" s="128"/>
      <c r="AD7" s="128"/>
      <c r="AE7" s="128"/>
      <c r="AF7" s="128"/>
      <c r="AG7" s="128"/>
      <c r="AH7" s="128"/>
      <c r="AI7" s="128"/>
    </row>
    <row r="8" spans="1:35" ht="15" customHeight="1">
      <c r="B8" s="129"/>
      <c r="C8" s="129"/>
      <c r="D8" s="129"/>
      <c r="E8" s="129"/>
      <c r="F8" s="129"/>
      <c r="G8" s="129"/>
      <c r="H8" s="129"/>
      <c r="I8" s="129"/>
      <c r="J8" s="129"/>
      <c r="K8" s="129"/>
      <c r="L8" s="129"/>
      <c r="M8" s="129"/>
      <c r="N8" s="129"/>
      <c r="O8" s="129"/>
      <c r="P8" s="129"/>
      <c r="Q8" s="129"/>
      <c r="R8" s="160" t="s">
        <v>86</v>
      </c>
      <c r="S8" s="160"/>
      <c r="T8" s="160"/>
      <c r="U8" s="148"/>
      <c r="V8" s="148"/>
      <c r="W8" s="148"/>
      <c r="X8" s="148"/>
      <c r="Y8" s="148"/>
      <c r="Z8" s="148"/>
      <c r="AA8" s="148"/>
      <c r="AB8" s="148"/>
      <c r="AC8" s="148"/>
      <c r="AD8" s="148"/>
      <c r="AE8" s="148"/>
      <c r="AF8" s="148"/>
      <c r="AG8" s="148"/>
      <c r="AH8" s="148"/>
      <c r="AI8" s="129"/>
    </row>
    <row r="9" spans="1:35" ht="15" customHeight="1">
      <c r="B9" s="130"/>
      <c r="C9" s="131"/>
      <c r="D9" s="131"/>
      <c r="E9" s="131"/>
      <c r="F9" s="131"/>
      <c r="G9" s="131"/>
      <c r="H9" s="131"/>
      <c r="I9" s="131"/>
      <c r="J9" s="131"/>
      <c r="K9" s="131"/>
      <c r="L9" s="131"/>
      <c r="M9" s="131"/>
      <c r="N9" s="131"/>
      <c r="O9" s="131"/>
      <c r="P9" s="131"/>
      <c r="Q9" s="131"/>
      <c r="R9" s="160"/>
      <c r="S9" s="160"/>
      <c r="T9" s="160"/>
      <c r="U9" s="148"/>
      <c r="V9" s="148"/>
      <c r="W9" s="148"/>
      <c r="X9" s="148"/>
      <c r="Y9" s="148"/>
      <c r="Z9" s="148"/>
      <c r="AA9" s="148"/>
      <c r="AB9" s="148"/>
      <c r="AC9" s="148"/>
      <c r="AD9" s="148"/>
      <c r="AE9" s="148"/>
      <c r="AF9" s="148"/>
      <c r="AG9" s="148"/>
      <c r="AH9" s="148"/>
      <c r="AI9" s="131"/>
    </row>
    <row r="10" spans="1:35" ht="15" customHeight="1">
      <c r="B10" s="130"/>
      <c r="C10" s="131"/>
      <c r="D10" s="131"/>
      <c r="E10" s="131"/>
      <c r="F10" s="131"/>
      <c r="G10" s="131"/>
      <c r="H10" s="131"/>
      <c r="I10" s="131"/>
      <c r="J10" s="131"/>
      <c r="K10" s="131"/>
      <c r="L10" s="131"/>
      <c r="M10" s="131"/>
      <c r="N10" s="131"/>
      <c r="O10" s="131"/>
      <c r="P10" s="131"/>
      <c r="Q10" s="131"/>
      <c r="R10" s="160" t="s">
        <v>5</v>
      </c>
      <c r="S10" s="160"/>
      <c r="T10" s="160"/>
      <c r="U10" s="148"/>
      <c r="V10" s="148"/>
      <c r="W10" s="148"/>
      <c r="X10" s="148"/>
      <c r="Y10" s="148"/>
      <c r="Z10" s="148"/>
      <c r="AA10" s="148"/>
      <c r="AB10" s="148"/>
      <c r="AC10" s="148"/>
      <c r="AD10" s="148"/>
      <c r="AE10" s="148"/>
      <c r="AF10" s="148"/>
      <c r="AG10" s="148"/>
      <c r="AH10" s="148"/>
      <c r="AI10" s="131"/>
    </row>
    <row r="11" spans="1:35" ht="15" customHeight="1">
      <c r="B11" s="130"/>
      <c r="C11" s="131"/>
      <c r="D11" s="131"/>
      <c r="E11" s="131"/>
      <c r="F11" s="131"/>
      <c r="G11" s="131"/>
      <c r="H11" s="131"/>
      <c r="I11" s="131"/>
      <c r="J11" s="131"/>
      <c r="K11" s="131"/>
      <c r="L11" s="131"/>
      <c r="M11" s="131"/>
      <c r="N11" s="131"/>
      <c r="O11" s="131"/>
      <c r="P11" s="131"/>
      <c r="Q11" s="131"/>
      <c r="R11" s="131"/>
      <c r="S11" s="131"/>
      <c r="T11" s="131"/>
      <c r="U11" s="132"/>
      <c r="V11" s="132"/>
      <c r="W11" s="132"/>
      <c r="X11" s="132"/>
      <c r="Y11" s="132"/>
      <c r="Z11" s="132"/>
      <c r="AA11" s="132"/>
      <c r="AB11" s="132"/>
      <c r="AC11" s="132"/>
      <c r="AD11" s="132"/>
      <c r="AE11" s="132"/>
      <c r="AF11" s="132"/>
      <c r="AG11" s="132"/>
      <c r="AH11" s="132"/>
      <c r="AI11" s="132"/>
    </row>
    <row r="12" spans="1:35" ht="15" customHeight="1">
      <c r="B12" s="130"/>
      <c r="C12" s="131"/>
      <c r="D12" s="131"/>
      <c r="E12" s="131"/>
      <c r="F12" s="131"/>
      <c r="G12" s="131"/>
      <c r="H12" s="131"/>
      <c r="I12" s="131"/>
      <c r="J12" s="131"/>
      <c r="K12" s="131"/>
      <c r="L12" s="131"/>
      <c r="M12" s="131"/>
      <c r="N12" s="131"/>
      <c r="O12" s="131"/>
      <c r="P12" s="131"/>
      <c r="Q12" s="131"/>
      <c r="R12" s="131"/>
      <c r="S12" s="131"/>
      <c r="T12" s="131"/>
      <c r="U12" s="131"/>
      <c r="V12" s="131"/>
      <c r="W12" s="131"/>
      <c r="X12" s="129"/>
      <c r="Y12" s="129"/>
      <c r="Z12" s="129"/>
      <c r="AA12" s="129"/>
      <c r="AB12" s="129"/>
      <c r="AC12" s="129"/>
      <c r="AD12" s="129"/>
      <c r="AE12" s="129"/>
      <c r="AF12" s="129"/>
      <c r="AG12" s="129"/>
      <c r="AH12" s="129"/>
      <c r="AI12" s="129"/>
    </row>
    <row r="13" spans="1:35" ht="15" customHeight="1">
      <c r="B13" s="148" t="s">
        <v>7</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row>
    <row r="14" spans="1:35" ht="15" customHeight="1">
      <c r="C14" s="155" t="s">
        <v>8</v>
      </c>
      <c r="D14" s="155"/>
      <c r="E14" s="155"/>
      <c r="F14" s="155"/>
      <c r="G14" s="155"/>
      <c r="H14" s="155"/>
      <c r="I14" s="155"/>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row>
    <row r="15" spans="1:35" ht="15" customHeight="1">
      <c r="C15" s="155" t="s">
        <v>10</v>
      </c>
      <c r="D15" s="155"/>
      <c r="E15" s="155"/>
      <c r="F15" s="155"/>
      <c r="G15" s="155"/>
      <c r="H15" s="155"/>
      <c r="I15" s="155"/>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row>
    <row r="16" spans="1:35" ht="15" customHeight="1">
      <c r="C16" s="148" t="s">
        <v>12</v>
      </c>
      <c r="D16" s="148"/>
      <c r="E16" s="148"/>
      <c r="F16" s="148"/>
      <c r="G16" s="148"/>
      <c r="H16" s="156"/>
      <c r="I16" s="156"/>
      <c r="J16" s="156"/>
      <c r="K16" s="156"/>
      <c r="L16" s="156"/>
      <c r="M16" s="156"/>
      <c r="N16" s="156"/>
      <c r="O16" s="156"/>
      <c r="P16" s="157"/>
      <c r="Q16" s="158"/>
      <c r="R16" s="158"/>
      <c r="S16" s="158"/>
      <c r="T16" s="131" t="s">
        <v>13</v>
      </c>
      <c r="U16" s="157"/>
      <c r="V16" s="158"/>
      <c r="W16" s="158"/>
      <c r="X16" s="158"/>
    </row>
    <row r="17" spans="2:55" ht="15" customHeight="1">
      <c r="B17" s="126" t="s">
        <v>14</v>
      </c>
      <c r="H17" s="156"/>
      <c r="I17" s="156"/>
      <c r="J17" s="156"/>
      <c r="K17" s="156"/>
      <c r="L17" s="156"/>
      <c r="M17" s="156"/>
      <c r="N17" s="156"/>
      <c r="O17" s="156"/>
      <c r="P17" s="157"/>
      <c r="Q17" s="158"/>
      <c r="R17" s="158"/>
      <c r="S17" s="158"/>
      <c r="T17" s="131" t="s">
        <v>13</v>
      </c>
      <c r="U17" s="157"/>
      <c r="V17" s="158"/>
      <c r="W17" s="158"/>
      <c r="X17" s="158"/>
    </row>
    <row r="18" spans="2:55" ht="15" customHeight="1">
      <c r="B18" s="126"/>
      <c r="C18" s="148" t="s">
        <v>15</v>
      </c>
      <c r="D18" s="148"/>
      <c r="E18" s="148"/>
      <c r="F18" s="148"/>
      <c r="G18" s="148"/>
      <c r="H18" s="148"/>
      <c r="I18" s="148"/>
      <c r="J18" s="148"/>
      <c r="K18" s="148"/>
      <c r="L18" s="148"/>
      <c r="M18" s="148"/>
    </row>
    <row r="19" spans="2:55" ht="15" customHeight="1">
      <c r="B19" s="126"/>
      <c r="F19" s="149" t="s">
        <v>16</v>
      </c>
      <c r="G19" s="149"/>
      <c r="H19" s="149"/>
      <c r="I19" s="155"/>
      <c r="J19" s="155"/>
      <c r="K19" s="155"/>
      <c r="L19" s="155"/>
      <c r="M19" s="155"/>
      <c r="N19" s="149" t="s">
        <v>18</v>
      </c>
      <c r="O19" s="149"/>
      <c r="P19" s="149"/>
      <c r="Q19" s="148"/>
      <c r="R19" s="148"/>
      <c r="S19" s="148"/>
      <c r="T19" s="148"/>
      <c r="U19" s="148"/>
      <c r="V19" s="148"/>
    </row>
    <row r="20" spans="2:55" ht="15" customHeight="1">
      <c r="B20" s="126"/>
      <c r="F20" s="149" t="s">
        <v>20</v>
      </c>
      <c r="G20" s="149"/>
      <c r="H20" s="149"/>
      <c r="I20" s="155"/>
      <c r="J20" s="155"/>
      <c r="K20" s="155"/>
      <c r="L20" s="155"/>
      <c r="M20" s="155"/>
      <c r="N20" s="149" t="s">
        <v>21</v>
      </c>
      <c r="O20" s="149"/>
      <c r="P20" s="149"/>
      <c r="Q20" s="148"/>
      <c r="R20" s="148"/>
      <c r="S20" s="148"/>
      <c r="T20" s="148"/>
      <c r="U20" s="148"/>
      <c r="V20" s="148"/>
    </row>
    <row r="21" spans="2:55" ht="15" customHeight="1">
      <c r="B21" s="126"/>
      <c r="F21" s="149" t="s">
        <v>22</v>
      </c>
      <c r="G21" s="149"/>
      <c r="H21" s="149"/>
      <c r="I21" s="155"/>
      <c r="J21" s="155"/>
      <c r="K21" s="155"/>
      <c r="L21" s="155"/>
      <c r="M21" s="155"/>
      <c r="N21" s="149" t="s">
        <v>23</v>
      </c>
      <c r="O21" s="149"/>
      <c r="P21" s="149"/>
      <c r="Q21" s="148"/>
      <c r="R21" s="148"/>
      <c r="S21" s="148"/>
      <c r="T21" s="148"/>
      <c r="U21" s="148"/>
      <c r="V21" s="148"/>
    </row>
    <row r="22" spans="2:55" s="134" customFormat="1" ht="15" customHeight="1">
      <c r="AK22" s="2"/>
      <c r="AL22" s="2"/>
      <c r="AM22" s="2"/>
      <c r="AN22" s="2"/>
      <c r="AO22" s="2"/>
      <c r="AP22" s="2"/>
      <c r="AQ22" s="2"/>
      <c r="AR22" s="2"/>
      <c r="AS22" s="2"/>
      <c r="AT22" s="2"/>
      <c r="AU22" s="2"/>
      <c r="AV22" s="2"/>
      <c r="AW22" s="2"/>
      <c r="AX22" s="2"/>
      <c r="AY22" s="2"/>
      <c r="AZ22" s="2"/>
      <c r="BA22" s="2"/>
      <c r="BB22" s="2"/>
      <c r="BC22" s="2"/>
    </row>
    <row r="23" spans="2:55" ht="15" customHeight="1">
      <c r="B23" s="126"/>
      <c r="C23" s="148" t="s">
        <v>24</v>
      </c>
      <c r="D23" s="148"/>
      <c r="E23" s="148"/>
      <c r="F23" s="148"/>
      <c r="G23" s="148"/>
      <c r="H23" s="148"/>
      <c r="I23" s="148"/>
      <c r="J23" s="148"/>
      <c r="K23" s="148"/>
      <c r="L23" s="148"/>
      <c r="M23" s="148"/>
    </row>
    <row r="24" spans="2:55" ht="15" customHeight="1">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35"/>
    </row>
    <row r="25" spans="2:55" ht="15" customHeight="1">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35"/>
    </row>
    <row r="26" spans="2:55" ht="15" customHeight="1">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35"/>
    </row>
    <row r="27" spans="2:55" ht="15" customHeight="1">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35"/>
      <c r="AK27" s="2"/>
      <c r="AL27" s="2"/>
      <c r="AM27" s="2"/>
      <c r="AN27" s="2"/>
      <c r="AO27" s="2"/>
      <c r="AP27" s="2"/>
      <c r="AQ27" s="2"/>
      <c r="AR27" s="2"/>
      <c r="AS27" s="2"/>
      <c r="AT27" s="2"/>
      <c r="AU27" s="2"/>
      <c r="AV27" s="2"/>
      <c r="AW27" s="2"/>
      <c r="AX27" s="2"/>
      <c r="AY27" s="2"/>
      <c r="AZ27" s="2"/>
      <c r="BA27" s="2"/>
      <c r="BB27" s="2"/>
      <c r="BC27" s="2"/>
    </row>
    <row r="28" spans="2:55" ht="15" customHeight="1">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35"/>
    </row>
    <row r="29" spans="2:55" s="134" customFormat="1" ht="15" customHeight="1">
      <c r="AK29" s="133"/>
      <c r="AL29" s="133"/>
      <c r="AM29" s="133"/>
      <c r="AN29" s="133"/>
      <c r="AO29" s="133"/>
      <c r="AP29" s="133"/>
      <c r="AQ29" s="133"/>
      <c r="AR29" s="133"/>
      <c r="AS29" s="133"/>
      <c r="AT29" s="133"/>
      <c r="AU29" s="133"/>
      <c r="AV29" s="133"/>
      <c r="AW29" s="133"/>
      <c r="AX29" s="133"/>
      <c r="AY29" s="133"/>
      <c r="AZ29" s="133"/>
      <c r="BA29" s="133"/>
      <c r="BB29" s="133"/>
      <c r="BC29" s="133"/>
    </row>
    <row r="30" spans="2:55" ht="15" customHeight="1">
      <c r="B30" s="126"/>
      <c r="C30" s="125" t="s">
        <v>26</v>
      </c>
    </row>
    <row r="31" spans="2:55" ht="15" customHeight="1">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35"/>
    </row>
    <row r="32" spans="2:55" ht="15" customHeight="1">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35"/>
    </row>
    <row r="33" spans="1:55" ht="15" customHeight="1">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35"/>
    </row>
    <row r="34" spans="1:55" ht="15" customHeight="1">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35"/>
    </row>
    <row r="35" spans="1:55" ht="15" customHeight="1">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35"/>
    </row>
    <row r="36" spans="1:55" s="134" customFormat="1" ht="15" customHeight="1">
      <c r="AK36" s="2"/>
      <c r="AL36" s="2"/>
      <c r="AM36" s="2"/>
      <c r="AN36" s="2"/>
      <c r="AO36" s="2"/>
      <c r="AP36" s="2"/>
      <c r="AQ36" s="2"/>
      <c r="AR36" s="2"/>
      <c r="AS36" s="2"/>
      <c r="AT36" s="2"/>
      <c r="AU36" s="2"/>
      <c r="AV36" s="2"/>
      <c r="AW36" s="2"/>
      <c r="AX36" s="2"/>
      <c r="AY36" s="2"/>
      <c r="AZ36" s="2"/>
      <c r="BA36" s="2"/>
      <c r="BB36" s="2"/>
      <c r="BC36" s="2"/>
    </row>
    <row r="37" spans="1:55" ht="15" customHeight="1">
      <c r="B37" s="148" t="s">
        <v>28</v>
      </c>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row>
    <row r="38" spans="1:55" ht="15" customHeight="1">
      <c r="C38" s="141" t="s">
        <v>29</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I38" s="135"/>
    </row>
    <row r="39" spans="1:55" ht="15" customHeight="1">
      <c r="AH39" s="136"/>
      <c r="AI39" s="135"/>
    </row>
    <row r="40" spans="1:55" ht="15" customHeight="1">
      <c r="B40" s="148" t="s">
        <v>30</v>
      </c>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row>
    <row r="41" spans="1:55" ht="15" customHeight="1">
      <c r="C41" s="144" t="s">
        <v>31</v>
      </c>
      <c r="D41" s="144"/>
      <c r="E41" s="144"/>
      <c r="F41" s="144"/>
      <c r="G41" s="144"/>
      <c r="H41" s="144"/>
      <c r="I41" s="144"/>
      <c r="J41" s="145">
        <f>SUM('A(車)'!N23,'B(車) '!N23,'C(車) '!N23)</f>
        <v>0</v>
      </c>
      <c r="K41" s="145"/>
      <c r="L41" s="145"/>
      <c r="M41" s="145"/>
      <c r="N41" s="146" t="s">
        <v>32</v>
      </c>
      <c r="O41" s="146"/>
      <c r="P41" s="146"/>
      <c r="Q41" s="146"/>
      <c r="R41" s="146"/>
      <c r="S41" s="146"/>
      <c r="T41" s="146"/>
      <c r="U41" s="146"/>
      <c r="V41" s="147">
        <f>SUM('A(車)'!S23,'B(車) '!S23,'C(車) '!S23)</f>
        <v>0</v>
      </c>
      <c r="W41" s="147"/>
      <c r="X41" s="147"/>
      <c r="Y41" s="147"/>
      <c r="Z41" s="146" t="s">
        <v>33</v>
      </c>
      <c r="AA41" s="146"/>
      <c r="AB41" s="146"/>
      <c r="AC41" s="146"/>
      <c r="AD41" s="146"/>
      <c r="AE41" s="147">
        <f>J41-V41</f>
        <v>0</v>
      </c>
      <c r="AF41" s="147"/>
      <c r="AG41" s="147"/>
      <c r="AH41" s="147"/>
    </row>
    <row r="42" spans="1:55" ht="15" customHeight="1">
      <c r="D42" s="141" t="s">
        <v>34</v>
      </c>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35"/>
    </row>
    <row r="43" spans="1:55" ht="15" customHeight="1">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row>
    <row r="44" spans="1:55" ht="15" customHeight="1">
      <c r="A44" s="142" t="s">
        <v>35</v>
      </c>
      <c r="B44" s="142"/>
      <c r="C44" s="143" t="s">
        <v>36</v>
      </c>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row>
    <row r="45" spans="1:55" ht="15" customHeight="1">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row>
  </sheetData>
  <sheetProtection sheet="1" objects="1" scenarios="1"/>
  <protectedRanges>
    <protectedRange sqref="U8:AH10 J14:AI15 H16:S17 U16:X17 Q19:V21 D24 D31 I19:M21" name="範囲1"/>
  </protectedRanges>
  <mergeCells count="45">
    <mergeCell ref="C16:G16"/>
    <mergeCell ref="H16:O16"/>
    <mergeCell ref="P16:S16"/>
    <mergeCell ref="U16:X16"/>
    <mergeCell ref="A4:AI4"/>
    <mergeCell ref="R8:T9"/>
    <mergeCell ref="U8:AH9"/>
    <mergeCell ref="R10:T10"/>
    <mergeCell ref="U10:AH10"/>
    <mergeCell ref="B13:AI13"/>
    <mergeCell ref="C14:I14"/>
    <mergeCell ref="J14:AI14"/>
    <mergeCell ref="C15:I15"/>
    <mergeCell ref="J15:AI15"/>
    <mergeCell ref="H17:O17"/>
    <mergeCell ref="P17:S17"/>
    <mergeCell ref="U17:X17"/>
    <mergeCell ref="C18:M18"/>
    <mergeCell ref="F19:H19"/>
    <mergeCell ref="I19:M19"/>
    <mergeCell ref="N19:P19"/>
    <mergeCell ref="Q19:V19"/>
    <mergeCell ref="B40:AI40"/>
    <mergeCell ref="F20:H20"/>
    <mergeCell ref="I20:M20"/>
    <mergeCell ref="N20:P20"/>
    <mergeCell ref="Q20:V20"/>
    <mergeCell ref="F21:H21"/>
    <mergeCell ref="I21:M21"/>
    <mergeCell ref="N21:P21"/>
    <mergeCell ref="Q21:V21"/>
    <mergeCell ref="C23:M23"/>
    <mergeCell ref="D24:AH28"/>
    <mergeCell ref="D31:AH35"/>
    <mergeCell ref="B37:AI37"/>
    <mergeCell ref="C38:AG38"/>
    <mergeCell ref="D42:AH42"/>
    <mergeCell ref="A44:B44"/>
    <mergeCell ref="C44:AI45"/>
    <mergeCell ref="C41:I41"/>
    <mergeCell ref="J41:M41"/>
    <mergeCell ref="N41:U41"/>
    <mergeCell ref="V41:Y41"/>
    <mergeCell ref="Z41:AD41"/>
    <mergeCell ref="AE41:AH41"/>
  </mergeCells>
  <phoneticPr fontId="6"/>
  <conditionalFormatting sqref="U8 U10:AH10 J14:AI15 H16:S17 U16:X17 I19:M21 Q19:V21 D24:AH28 D31:AH35">
    <cfRule type="containsBlanks" dxfId="9" priority="1">
      <formula>LEN(TRIM(D8))=0</formula>
    </cfRule>
  </conditionalFormatting>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CB1A5C1-C54C-4C8E-8F2E-956BEF89E531}">
          <x14:formula1>
            <xm:f>'(参考)宿泊費等'!$B$3:$B$25</xm:f>
          </x14:formula1>
          <xm:sqref>I19:M21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BD9D-3626-44DE-B227-DBF7E6381DBF}">
  <sheetPr>
    <tabColor rgb="FFFFFF00"/>
    <pageSetUpPr fitToPage="1"/>
  </sheetPr>
  <dimension ref="A1:AM50"/>
  <sheetViews>
    <sheetView showZeros="0" view="pageBreakPreview" zoomScale="90" zoomScaleNormal="115" zoomScaleSheetLayoutView="90" workbookViewId="0">
      <selection sqref="A1:Q1"/>
    </sheetView>
  </sheetViews>
  <sheetFormatPr defaultColWidth="2.5703125" defaultRowHeight="30" customHeight="1"/>
  <cols>
    <col min="1" max="1" width="7.85546875" style="2" bestFit="1" customWidth="1"/>
    <col min="2" max="2" width="7.7109375" style="2" bestFit="1" customWidth="1"/>
    <col min="3" max="3" width="4.28515625" style="3"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3" customWidth="1"/>
    <col min="11" max="11" width="9.28515625" style="3" bestFit="1" customWidth="1"/>
    <col min="12" max="12" width="7.85546875" style="3" customWidth="1"/>
    <col min="13" max="21" width="7.85546875" style="2" customWidth="1"/>
    <col min="22" max="16384" width="2.5703125" style="2"/>
  </cols>
  <sheetData>
    <row r="1" spans="1:39" ht="15.75">
      <c r="A1" s="208" t="s">
        <v>0</v>
      </c>
      <c r="B1" s="208"/>
      <c r="C1" s="208"/>
      <c r="D1" s="208"/>
      <c r="E1" s="208"/>
      <c r="F1" s="208"/>
      <c r="G1" s="208"/>
      <c r="H1" s="208"/>
      <c r="I1" s="208"/>
      <c r="J1" s="208"/>
      <c r="K1" s="208"/>
      <c r="L1" s="208"/>
      <c r="M1" s="208"/>
      <c r="N1" s="208"/>
      <c r="O1" s="208"/>
      <c r="P1" s="208"/>
      <c r="Q1" s="208"/>
    </row>
    <row r="2" spans="1:39" s="1" customFormat="1" ht="15" customHeight="1">
      <c r="A2" s="224" t="s">
        <v>37</v>
      </c>
      <c r="B2" s="224"/>
      <c r="C2" s="224"/>
      <c r="D2" s="224"/>
      <c r="E2" s="224"/>
      <c r="F2" s="224"/>
      <c r="G2" s="15"/>
      <c r="H2" s="15"/>
      <c r="I2" s="15"/>
      <c r="J2" s="15"/>
      <c r="K2" s="15"/>
      <c r="L2" s="15"/>
      <c r="M2" s="15"/>
      <c r="N2" s="15"/>
      <c r="O2" s="15"/>
      <c r="P2" s="15"/>
      <c r="Q2" s="15"/>
      <c r="R2" s="122"/>
      <c r="S2" s="122"/>
      <c r="T2" s="122"/>
      <c r="U2" s="122"/>
      <c r="V2" s="122"/>
      <c r="W2" s="122"/>
      <c r="X2" s="122"/>
      <c r="Y2" s="122"/>
      <c r="Z2" s="122"/>
      <c r="AA2" s="122"/>
      <c r="AB2" s="122"/>
      <c r="AC2" s="122"/>
      <c r="AD2" s="122"/>
      <c r="AE2" s="122"/>
    </row>
    <row r="3" spans="1:39" ht="16.5" thickBot="1">
      <c r="A3" s="204" t="s">
        <v>87</v>
      </c>
      <c r="B3" s="204"/>
      <c r="C3" s="204"/>
      <c r="D3" s="204"/>
      <c r="E3" s="204"/>
      <c r="F3" s="204"/>
      <c r="G3" s="204"/>
      <c r="H3" s="204"/>
      <c r="I3" s="204"/>
      <c r="J3" s="204"/>
      <c r="K3" s="204"/>
      <c r="L3" s="204"/>
      <c r="M3" s="204"/>
      <c r="N3" s="204"/>
      <c r="O3" s="204"/>
      <c r="P3" s="204"/>
      <c r="Q3" s="204"/>
      <c r="R3" s="204"/>
      <c r="S3" s="204"/>
      <c r="T3" s="204"/>
      <c r="U3" s="204"/>
    </row>
    <row r="4" spans="1:39" ht="30" customHeight="1">
      <c r="E4" s="21"/>
      <c r="I4" s="112"/>
      <c r="J4" s="112"/>
      <c r="K4" s="113"/>
      <c r="L4" s="205" t="s">
        <v>39</v>
      </c>
      <c r="M4" s="206"/>
      <c r="N4" s="206"/>
      <c r="O4" s="206"/>
      <c r="P4" s="206"/>
      <c r="Q4" s="205" t="s">
        <v>40</v>
      </c>
      <c r="R4" s="206"/>
      <c r="S4" s="206"/>
      <c r="T4" s="206"/>
      <c r="U4" s="207"/>
    </row>
    <row r="5" spans="1:39" ht="30" customHeight="1" thickBot="1">
      <c r="A5" s="23" t="s">
        <v>41</v>
      </c>
      <c r="B5" s="196">
        <f>'報告書(車)'!Q19</f>
        <v>0</v>
      </c>
      <c r="C5" s="196"/>
      <c r="D5" s="196"/>
      <c r="E5" s="18"/>
      <c r="L5" s="114" t="s">
        <v>42</v>
      </c>
      <c r="M5" s="222">
        <f>J21*18</f>
        <v>0</v>
      </c>
      <c r="N5" s="223"/>
      <c r="O5" s="223"/>
      <c r="P5" s="223"/>
      <c r="Q5" s="25" t="s">
        <v>42</v>
      </c>
      <c r="R5" s="166">
        <f>M5</f>
        <v>0</v>
      </c>
      <c r="S5" s="167"/>
      <c r="T5" s="167"/>
      <c r="U5" s="168"/>
    </row>
    <row r="6" spans="1:39" ht="30" customHeight="1" thickBot="1">
      <c r="A6" s="23" t="s">
        <v>43</v>
      </c>
      <c r="B6" s="196">
        <f>'報告書(車)'!I19</f>
        <v>0</v>
      </c>
      <c r="C6" s="196"/>
      <c r="D6" s="196"/>
      <c r="E6" s="18"/>
      <c r="F6" s="18"/>
      <c r="G6" s="18"/>
      <c r="H6" s="108" t="s">
        <v>44</v>
      </c>
      <c r="I6" s="109"/>
      <c r="J6" s="110" t="s">
        <v>46</v>
      </c>
      <c r="K6" s="111"/>
      <c r="L6" s="81" t="s">
        <v>47</v>
      </c>
      <c r="M6" s="169" t="s">
        <v>48</v>
      </c>
      <c r="N6" s="170"/>
      <c r="O6" s="171" t="s">
        <v>49</v>
      </c>
      <c r="P6" s="197"/>
      <c r="Q6" s="83" t="s">
        <v>47</v>
      </c>
      <c r="R6" s="169" t="s">
        <v>48</v>
      </c>
      <c r="S6" s="170"/>
      <c r="T6" s="171" t="s">
        <v>49</v>
      </c>
      <c r="U6" s="172"/>
    </row>
    <row r="7" spans="1:39" ht="30" customHeight="1">
      <c r="A7" s="26" t="s">
        <v>50</v>
      </c>
      <c r="B7" s="27" t="s">
        <v>51</v>
      </c>
      <c r="C7" s="28" t="s">
        <v>52</v>
      </c>
      <c r="D7" s="29" t="s">
        <v>53</v>
      </c>
      <c r="E7" s="30" t="s">
        <v>54</v>
      </c>
      <c r="F7" s="30" t="s">
        <v>55</v>
      </c>
      <c r="G7" s="31" t="s">
        <v>56</v>
      </c>
      <c r="H7" s="105" t="s">
        <v>55</v>
      </c>
      <c r="I7" s="105" t="s">
        <v>57</v>
      </c>
      <c r="J7" s="106" t="s">
        <v>58</v>
      </c>
      <c r="K7" s="107" t="s">
        <v>59</v>
      </c>
      <c r="L7" s="102" t="s">
        <v>60</v>
      </c>
      <c r="M7" s="96" t="s">
        <v>61</v>
      </c>
      <c r="N7" s="85" t="s">
        <v>60</v>
      </c>
      <c r="O7" s="32" t="s">
        <v>61</v>
      </c>
      <c r="P7" s="103" t="s">
        <v>63</v>
      </c>
      <c r="Q7" s="102" t="s">
        <v>60</v>
      </c>
      <c r="R7" s="96" t="s">
        <v>61</v>
      </c>
      <c r="S7" s="85" t="s">
        <v>64</v>
      </c>
      <c r="T7" s="32" t="s">
        <v>61</v>
      </c>
      <c r="U7" s="104" t="s">
        <v>63</v>
      </c>
    </row>
    <row r="8" spans="1:39" s="41" customFormat="1" ht="15.75">
      <c r="A8" s="33"/>
      <c r="B8" s="34"/>
      <c r="C8" s="35"/>
      <c r="D8" s="36"/>
      <c r="E8" s="37"/>
      <c r="F8" s="37"/>
      <c r="G8" s="38"/>
      <c r="H8" s="37"/>
      <c r="I8" s="37"/>
      <c r="J8" s="39" t="s">
        <v>65</v>
      </c>
      <c r="K8" s="34"/>
      <c r="L8" s="33" t="s">
        <v>66</v>
      </c>
      <c r="M8" s="40" t="s">
        <v>67</v>
      </c>
      <c r="N8" s="92" t="s">
        <v>66</v>
      </c>
      <c r="O8" s="40" t="s">
        <v>67</v>
      </c>
      <c r="P8" s="35" t="s">
        <v>66</v>
      </c>
      <c r="Q8" s="117" t="s">
        <v>66</v>
      </c>
      <c r="R8" s="40" t="s">
        <v>67</v>
      </c>
      <c r="S8" s="92" t="s">
        <v>66</v>
      </c>
      <c r="T8" s="40" t="s">
        <v>67</v>
      </c>
      <c r="U8" s="116" t="s">
        <v>66</v>
      </c>
      <c r="AM8"/>
    </row>
    <row r="9" spans="1:39" ht="30" customHeight="1">
      <c r="A9" s="66"/>
      <c r="B9" s="67"/>
      <c r="C9" s="44" t="s">
        <v>13</v>
      </c>
      <c r="D9" s="68"/>
      <c r="E9" s="69"/>
      <c r="F9" s="69"/>
      <c r="G9" s="69"/>
      <c r="H9" s="69"/>
      <c r="I9" s="17"/>
      <c r="J9" s="70"/>
      <c r="K9" s="71"/>
      <c r="L9" s="98"/>
      <c r="M9" s="90" t="str">
        <f>IF(I9="","",1)</f>
        <v/>
      </c>
      <c r="N9" s="89"/>
      <c r="O9" s="90" t="str">
        <f>IF(M9="","",1)</f>
        <v/>
      </c>
      <c r="P9" s="50"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48">
        <f>L9</f>
        <v>0</v>
      </c>
      <c r="R9" s="49" t="str">
        <f>M9</f>
        <v/>
      </c>
      <c r="S9" s="49"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49" t="str">
        <f>O9</f>
        <v/>
      </c>
      <c r="U9" s="50"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66"/>
      <c r="B10" s="72"/>
      <c r="C10" s="52" t="s">
        <v>13</v>
      </c>
      <c r="D10" s="73"/>
      <c r="E10" s="74"/>
      <c r="F10" s="69"/>
      <c r="G10" s="74"/>
      <c r="H10" s="74"/>
      <c r="I10" s="17"/>
      <c r="J10" s="75"/>
      <c r="K10" s="99"/>
      <c r="L10" s="98"/>
      <c r="M10" s="97" t="str">
        <f t="shared" ref="M10:M20" si="0">IF(I10="","",1)</f>
        <v/>
      </c>
      <c r="N10" s="76"/>
      <c r="O10" s="90" t="str">
        <f t="shared" ref="O10:O20" si="1">IF(M10="","",1)</f>
        <v/>
      </c>
      <c r="P10" s="50"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56">
        <f t="shared" ref="Q10:Q20" si="2">L10</f>
        <v>0</v>
      </c>
      <c r="R10" s="49" t="str">
        <f t="shared" ref="R10:R20" si="3">M10</f>
        <v/>
      </c>
      <c r="S10" s="49"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49" t="str">
        <f t="shared" ref="T10:T20" si="4">O10</f>
        <v/>
      </c>
      <c r="U10" s="50"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77"/>
      <c r="B11" s="72"/>
      <c r="C11" s="52" t="s">
        <v>13</v>
      </c>
      <c r="D11" s="73"/>
      <c r="E11" s="74"/>
      <c r="F11" s="74"/>
      <c r="G11" s="78"/>
      <c r="H11" s="69"/>
      <c r="I11" s="17"/>
      <c r="J11" s="79"/>
      <c r="K11" s="100"/>
      <c r="L11" s="98"/>
      <c r="M11" s="91" t="str">
        <f t="shared" si="0"/>
        <v/>
      </c>
      <c r="N11" s="76"/>
      <c r="O11" s="90" t="str">
        <f t="shared" si="1"/>
        <v/>
      </c>
      <c r="P11" s="50"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56">
        <f t="shared" si="2"/>
        <v>0</v>
      </c>
      <c r="R11" s="49" t="str">
        <f>M11</f>
        <v/>
      </c>
      <c r="S11" s="49"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49" t="str">
        <f t="shared" si="4"/>
        <v/>
      </c>
      <c r="U11" s="50"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77"/>
      <c r="B12" s="72"/>
      <c r="C12" s="52" t="s">
        <v>52</v>
      </c>
      <c r="D12" s="73"/>
      <c r="E12" s="74"/>
      <c r="F12" s="74"/>
      <c r="G12" s="78"/>
      <c r="H12" s="78"/>
      <c r="I12" s="17"/>
      <c r="J12" s="75"/>
      <c r="K12" s="100"/>
      <c r="L12" s="98"/>
      <c r="M12" s="91" t="str">
        <f t="shared" si="0"/>
        <v/>
      </c>
      <c r="N12" s="76"/>
      <c r="O12" s="90" t="str">
        <f t="shared" si="1"/>
        <v/>
      </c>
      <c r="P12" s="50"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56">
        <f t="shared" si="2"/>
        <v>0</v>
      </c>
      <c r="R12" s="49" t="str">
        <f t="shared" si="3"/>
        <v/>
      </c>
      <c r="S12" s="49"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49" t="str">
        <f t="shared" si="4"/>
        <v/>
      </c>
      <c r="U12" s="50"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77"/>
      <c r="B13" s="72"/>
      <c r="C13" s="52" t="s">
        <v>52</v>
      </c>
      <c r="D13" s="73"/>
      <c r="E13" s="74"/>
      <c r="F13" s="74"/>
      <c r="G13" s="78"/>
      <c r="H13" s="78"/>
      <c r="I13" s="17"/>
      <c r="J13" s="75"/>
      <c r="K13" s="100"/>
      <c r="L13" s="98"/>
      <c r="M13" s="97" t="str">
        <f t="shared" si="0"/>
        <v/>
      </c>
      <c r="N13" s="76"/>
      <c r="O13" s="90" t="str">
        <f t="shared" si="1"/>
        <v/>
      </c>
      <c r="P13" s="50"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56">
        <f t="shared" si="2"/>
        <v>0</v>
      </c>
      <c r="R13" s="49" t="str">
        <f t="shared" si="3"/>
        <v/>
      </c>
      <c r="S13" s="49"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49" t="str">
        <f t="shared" si="4"/>
        <v/>
      </c>
      <c r="U13" s="50"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77"/>
      <c r="B14" s="72"/>
      <c r="C14" s="52" t="s">
        <v>52</v>
      </c>
      <c r="D14" s="73"/>
      <c r="E14" s="74"/>
      <c r="F14" s="74"/>
      <c r="G14" s="78"/>
      <c r="H14" s="78"/>
      <c r="I14" s="17"/>
      <c r="J14" s="75"/>
      <c r="K14" s="99"/>
      <c r="L14" s="98"/>
      <c r="M14" s="91" t="str">
        <f t="shared" si="0"/>
        <v/>
      </c>
      <c r="N14" s="76"/>
      <c r="O14" s="90" t="str">
        <f t="shared" si="1"/>
        <v/>
      </c>
      <c r="P14" s="50"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56">
        <f t="shared" si="2"/>
        <v>0</v>
      </c>
      <c r="R14" s="49" t="str">
        <f t="shared" si="3"/>
        <v/>
      </c>
      <c r="S14" s="49"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49" t="str">
        <f t="shared" si="4"/>
        <v/>
      </c>
      <c r="U14" s="50"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66"/>
      <c r="B15" s="72"/>
      <c r="C15" s="52" t="s">
        <v>13</v>
      </c>
      <c r="D15" s="73"/>
      <c r="E15" s="74"/>
      <c r="F15" s="69"/>
      <c r="G15" s="74"/>
      <c r="H15" s="74"/>
      <c r="I15" s="17"/>
      <c r="J15" s="75"/>
      <c r="K15" s="100"/>
      <c r="L15" s="98"/>
      <c r="M15" s="91" t="str">
        <f t="shared" si="0"/>
        <v/>
      </c>
      <c r="N15" s="76"/>
      <c r="O15" s="90" t="str">
        <f t="shared" si="1"/>
        <v/>
      </c>
      <c r="P15" s="50"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56">
        <f t="shared" si="2"/>
        <v>0</v>
      </c>
      <c r="R15" s="49" t="str">
        <f t="shared" si="3"/>
        <v/>
      </c>
      <c r="S15" s="49"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49" t="str">
        <f t="shared" si="4"/>
        <v/>
      </c>
      <c r="U15" s="50"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77"/>
      <c r="B16" s="72"/>
      <c r="C16" s="52" t="s">
        <v>13</v>
      </c>
      <c r="D16" s="73"/>
      <c r="E16" s="74"/>
      <c r="F16" s="74"/>
      <c r="G16" s="78"/>
      <c r="H16" s="69"/>
      <c r="I16" s="17"/>
      <c r="J16" s="79"/>
      <c r="K16" s="100"/>
      <c r="L16" s="98"/>
      <c r="M16" s="91" t="str">
        <f t="shared" si="0"/>
        <v/>
      </c>
      <c r="N16" s="76"/>
      <c r="O16" s="90" t="str">
        <f t="shared" si="1"/>
        <v/>
      </c>
      <c r="P16" s="50"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56">
        <f t="shared" si="2"/>
        <v>0</v>
      </c>
      <c r="R16" s="49" t="str">
        <f t="shared" si="3"/>
        <v/>
      </c>
      <c r="S16" s="49"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49" t="str">
        <f t="shared" si="4"/>
        <v/>
      </c>
      <c r="U16" s="50"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77"/>
      <c r="B17" s="72"/>
      <c r="C17" s="52" t="s">
        <v>52</v>
      </c>
      <c r="D17" s="73"/>
      <c r="E17" s="74"/>
      <c r="F17" s="74"/>
      <c r="G17" s="78"/>
      <c r="H17" s="78"/>
      <c r="I17" s="17"/>
      <c r="J17" s="75"/>
      <c r="K17" s="100"/>
      <c r="L17" s="98"/>
      <c r="M17" s="91" t="str">
        <f t="shared" si="0"/>
        <v/>
      </c>
      <c r="N17" s="76"/>
      <c r="O17" s="90" t="str">
        <f t="shared" si="1"/>
        <v/>
      </c>
      <c r="P17" s="50"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56">
        <f t="shared" si="2"/>
        <v>0</v>
      </c>
      <c r="R17" s="49" t="str">
        <f t="shared" si="3"/>
        <v/>
      </c>
      <c r="S17" s="49"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49" t="str">
        <f t="shared" si="4"/>
        <v/>
      </c>
      <c r="U17" s="50"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77"/>
      <c r="B18" s="72"/>
      <c r="C18" s="52" t="s">
        <v>52</v>
      </c>
      <c r="D18" s="73"/>
      <c r="E18" s="74"/>
      <c r="F18" s="74"/>
      <c r="G18" s="78"/>
      <c r="H18" s="78"/>
      <c r="I18" s="17"/>
      <c r="J18" s="75"/>
      <c r="K18" s="100"/>
      <c r="L18" s="98"/>
      <c r="M18" s="91" t="str">
        <f t="shared" si="0"/>
        <v/>
      </c>
      <c r="N18" s="76"/>
      <c r="O18" s="90" t="str">
        <f t="shared" si="1"/>
        <v/>
      </c>
      <c r="P18" s="50"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56">
        <f t="shared" si="2"/>
        <v>0</v>
      </c>
      <c r="R18" s="49" t="str">
        <f t="shared" si="3"/>
        <v/>
      </c>
      <c r="S18" s="49"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49" t="str">
        <f t="shared" si="4"/>
        <v/>
      </c>
      <c r="U18" s="50"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77"/>
      <c r="B19" s="72"/>
      <c r="C19" s="52" t="s">
        <v>52</v>
      </c>
      <c r="D19" s="73"/>
      <c r="E19" s="74"/>
      <c r="F19" s="74"/>
      <c r="G19" s="78"/>
      <c r="H19" s="78"/>
      <c r="I19" s="17"/>
      <c r="J19" s="75"/>
      <c r="K19" s="100"/>
      <c r="L19" s="98"/>
      <c r="M19" s="91" t="str">
        <f t="shared" si="0"/>
        <v/>
      </c>
      <c r="N19" s="76"/>
      <c r="O19" s="90" t="str">
        <f t="shared" si="1"/>
        <v/>
      </c>
      <c r="P19" s="50"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56">
        <f t="shared" si="2"/>
        <v>0</v>
      </c>
      <c r="R19" s="49" t="str">
        <f t="shared" si="3"/>
        <v/>
      </c>
      <c r="S19" s="49"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49" t="str">
        <f t="shared" si="4"/>
        <v/>
      </c>
      <c r="U19" s="50"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77"/>
      <c r="B20" s="72"/>
      <c r="C20" s="52" t="s">
        <v>52</v>
      </c>
      <c r="D20" s="73"/>
      <c r="E20" s="74"/>
      <c r="F20" s="74"/>
      <c r="G20" s="74"/>
      <c r="H20" s="74"/>
      <c r="I20" s="17"/>
      <c r="J20" s="75"/>
      <c r="K20" s="100"/>
      <c r="L20" s="121"/>
      <c r="M20" s="93" t="str">
        <f t="shared" si="0"/>
        <v/>
      </c>
      <c r="N20" s="94"/>
      <c r="O20" s="90" t="str">
        <f t="shared" si="1"/>
        <v/>
      </c>
      <c r="P20" s="50"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18">
        <f t="shared" si="2"/>
        <v>0</v>
      </c>
      <c r="R20" s="49" t="str">
        <f t="shared" si="3"/>
        <v/>
      </c>
      <c r="S20" s="49"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49" t="str">
        <f t="shared" si="4"/>
        <v/>
      </c>
      <c r="U20" s="50"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98" t="s">
        <v>78</v>
      </c>
      <c r="B21" s="199"/>
      <c r="C21" s="199"/>
      <c r="D21" s="199"/>
      <c r="E21" s="199"/>
      <c r="F21" s="199"/>
      <c r="G21" s="199"/>
      <c r="H21" s="200"/>
      <c r="I21" s="80"/>
      <c r="J21" s="60">
        <f>TRUNC(SUM(J9:J20),-0.1)</f>
        <v>0</v>
      </c>
      <c r="K21" s="101"/>
      <c r="L21" s="87">
        <f t="shared" ref="L21:P21" si="5">SUM(L9:L20)</f>
        <v>0</v>
      </c>
      <c r="M21" s="87"/>
      <c r="N21" s="86">
        <f>SUM(N9:N20)</f>
        <v>0</v>
      </c>
      <c r="O21" s="88"/>
      <c r="P21" s="88">
        <f t="shared" si="5"/>
        <v>0</v>
      </c>
      <c r="Q21" s="119">
        <f>SUM(Q9:Q20)</f>
        <v>0</v>
      </c>
      <c r="R21" s="61"/>
      <c r="S21" s="87">
        <f>SUM(S9:S20)</f>
        <v>0</v>
      </c>
      <c r="T21" s="87"/>
      <c r="U21" s="62">
        <f>SUM(U9:U20)</f>
        <v>0</v>
      </c>
    </row>
    <row r="22" spans="1:36" ht="16.5" thickBot="1">
      <c r="A22" s="201" t="s">
        <v>79</v>
      </c>
      <c r="B22" s="201"/>
      <c r="C22" s="201"/>
      <c r="D22" s="201"/>
      <c r="E22" s="201"/>
      <c r="F22" s="201"/>
      <c r="G22" s="201"/>
      <c r="H22" s="201"/>
      <c r="I22" s="201"/>
      <c r="J22" s="201"/>
      <c r="K22" s="201"/>
      <c r="L22" s="95"/>
      <c r="M22" s="63"/>
      <c r="N22" s="63"/>
      <c r="O22" s="63"/>
      <c r="P22" s="63"/>
      <c r="Q22" s="63"/>
      <c r="R22" s="63"/>
      <c r="S22" s="63"/>
      <c r="T22" s="63"/>
      <c r="U22" s="63"/>
    </row>
    <row r="23" spans="1:36" ht="30" customHeight="1" thickBot="1">
      <c r="A23" s="18"/>
      <c r="B23" s="18"/>
      <c r="C23" s="24"/>
      <c r="D23" s="18"/>
      <c r="E23" s="18"/>
      <c r="F23" s="18"/>
      <c r="G23" s="18"/>
      <c r="K23" s="120"/>
      <c r="L23" s="176" t="s">
        <v>80</v>
      </c>
      <c r="M23" s="177"/>
      <c r="N23" s="173">
        <f>SUM(M5,L21,N21,P21)</f>
        <v>0</v>
      </c>
      <c r="O23" s="174"/>
      <c r="P23" s="175"/>
      <c r="Q23" s="162" t="s">
        <v>81</v>
      </c>
      <c r="R23" s="162"/>
      <c r="S23" s="163">
        <f>SUM(R5,Q21,S21,U21)</f>
        <v>0</v>
      </c>
      <c r="T23" s="164"/>
      <c r="U23" s="165"/>
    </row>
    <row r="24" spans="1:36" ht="30" customHeight="1" thickBot="1">
      <c r="A24" s="18"/>
      <c r="B24" s="18"/>
      <c r="C24" s="24"/>
      <c r="D24" s="18"/>
      <c r="E24" s="18"/>
      <c r="F24" s="18"/>
      <c r="G24" s="18"/>
      <c r="H24" s="18"/>
      <c r="I24" s="18"/>
      <c r="J24" s="24"/>
      <c r="N24" s="64"/>
      <c r="O24" s="64"/>
      <c r="P24" s="64"/>
      <c r="Q24" s="185" t="s">
        <v>82</v>
      </c>
      <c r="R24" s="162"/>
      <c r="S24" s="195">
        <f>N23-S23</f>
        <v>0</v>
      </c>
      <c r="T24" s="164"/>
      <c r="U24" s="165"/>
    </row>
    <row r="25" spans="1:36" ht="16.5" thickBot="1">
      <c r="A25" s="18"/>
      <c r="B25" s="18"/>
      <c r="C25" s="24"/>
      <c r="D25" s="18"/>
      <c r="E25" s="18"/>
      <c r="F25" s="18"/>
      <c r="G25" s="18"/>
      <c r="H25" s="18"/>
      <c r="I25" s="18"/>
      <c r="J25" s="24"/>
      <c r="K25" s="24"/>
      <c r="L25" s="24"/>
      <c r="M25" s="64"/>
      <c r="N25" s="64"/>
      <c r="O25" s="64"/>
      <c r="P25" s="64"/>
      <c r="Q25" s="22"/>
      <c r="R25" s="22"/>
      <c r="S25" s="22"/>
      <c r="T25" s="22"/>
      <c r="U25" s="65"/>
    </row>
    <row r="26" spans="1:36" ht="30" customHeight="1">
      <c r="A26" s="179" t="s">
        <v>83</v>
      </c>
      <c r="B26" s="180"/>
      <c r="C26" s="180"/>
      <c r="D26" s="180"/>
      <c r="E26" s="180"/>
      <c r="F26" s="180"/>
      <c r="G26" s="180"/>
      <c r="H26" s="180"/>
      <c r="I26" s="180"/>
      <c r="J26" s="180"/>
      <c r="K26" s="181"/>
      <c r="L26" s="192" t="s">
        <v>84</v>
      </c>
      <c r="M26" s="193"/>
      <c r="N26" s="193"/>
      <c r="O26" s="193"/>
      <c r="P26" s="193"/>
      <c r="Q26" s="193"/>
      <c r="R26" s="193"/>
      <c r="S26" s="193"/>
      <c r="T26" s="193"/>
      <c r="U26" s="194"/>
      <c r="AJ26"/>
    </row>
    <row r="27" spans="1:36" ht="30" customHeight="1">
      <c r="A27" s="219"/>
      <c r="B27" s="220"/>
      <c r="C27" s="220"/>
      <c r="D27" s="220"/>
      <c r="E27" s="220"/>
      <c r="F27" s="220"/>
      <c r="G27" s="220"/>
      <c r="H27" s="220"/>
      <c r="I27" s="220"/>
      <c r="J27" s="220"/>
      <c r="K27" s="221"/>
      <c r="L27" s="210"/>
      <c r="M27" s="211"/>
      <c r="N27" s="211"/>
      <c r="O27" s="211"/>
      <c r="P27" s="211"/>
      <c r="Q27" s="211"/>
      <c r="R27" s="211"/>
      <c r="S27" s="211"/>
      <c r="T27" s="211"/>
      <c r="U27" s="212"/>
    </row>
    <row r="28" spans="1:36" ht="30" customHeight="1">
      <c r="A28" s="219"/>
      <c r="B28" s="220"/>
      <c r="C28" s="220"/>
      <c r="D28" s="220"/>
      <c r="E28" s="220"/>
      <c r="F28" s="220"/>
      <c r="G28" s="220"/>
      <c r="H28" s="220"/>
      <c r="I28" s="220"/>
      <c r="J28" s="220"/>
      <c r="K28" s="221"/>
      <c r="L28" s="213"/>
      <c r="M28" s="214"/>
      <c r="N28" s="214"/>
      <c r="O28" s="214"/>
      <c r="P28" s="214"/>
      <c r="Q28" s="214"/>
      <c r="R28" s="214"/>
      <c r="S28" s="214"/>
      <c r="T28" s="214"/>
      <c r="U28" s="215"/>
    </row>
    <row r="29" spans="1:36" ht="30" customHeight="1">
      <c r="A29" s="219"/>
      <c r="B29" s="220"/>
      <c r="C29" s="220"/>
      <c r="D29" s="220"/>
      <c r="E29" s="220"/>
      <c r="F29" s="220"/>
      <c r="G29" s="220"/>
      <c r="H29" s="220"/>
      <c r="I29" s="220"/>
      <c r="J29" s="220"/>
      <c r="K29" s="221"/>
      <c r="L29" s="213"/>
      <c r="M29" s="214"/>
      <c r="N29" s="214"/>
      <c r="O29" s="214"/>
      <c r="P29" s="214"/>
      <c r="Q29" s="214"/>
      <c r="R29" s="214"/>
      <c r="S29" s="214"/>
      <c r="T29" s="214"/>
      <c r="U29" s="215"/>
    </row>
    <row r="30" spans="1:36" ht="30" customHeight="1">
      <c r="A30" s="219"/>
      <c r="B30" s="220"/>
      <c r="C30" s="220"/>
      <c r="D30" s="220"/>
      <c r="E30" s="220"/>
      <c r="F30" s="220"/>
      <c r="G30" s="220"/>
      <c r="H30" s="220"/>
      <c r="I30" s="220"/>
      <c r="J30" s="220"/>
      <c r="K30" s="221"/>
      <c r="L30" s="213"/>
      <c r="M30" s="214"/>
      <c r="N30" s="214"/>
      <c r="O30" s="214"/>
      <c r="P30" s="214"/>
      <c r="Q30" s="214"/>
      <c r="R30" s="214"/>
      <c r="S30" s="214"/>
      <c r="T30" s="214"/>
      <c r="U30" s="215"/>
    </row>
    <row r="31" spans="1:36" ht="30" customHeight="1">
      <c r="A31" s="219"/>
      <c r="B31" s="220"/>
      <c r="C31" s="220"/>
      <c r="D31" s="220"/>
      <c r="E31" s="220"/>
      <c r="F31" s="220"/>
      <c r="G31" s="220"/>
      <c r="H31" s="220"/>
      <c r="I31" s="220"/>
      <c r="J31" s="220"/>
      <c r="K31" s="221"/>
      <c r="L31" s="213"/>
      <c r="M31" s="214"/>
      <c r="N31" s="214"/>
      <c r="O31" s="214"/>
      <c r="P31" s="214"/>
      <c r="Q31" s="214"/>
      <c r="R31" s="214"/>
      <c r="S31" s="214"/>
      <c r="T31" s="214"/>
      <c r="U31" s="215"/>
    </row>
    <row r="32" spans="1:36" ht="30" customHeight="1">
      <c r="A32" s="219"/>
      <c r="B32" s="220"/>
      <c r="C32" s="220"/>
      <c r="D32" s="220"/>
      <c r="E32" s="220"/>
      <c r="F32" s="220"/>
      <c r="G32" s="220"/>
      <c r="H32" s="220"/>
      <c r="I32" s="220"/>
      <c r="J32" s="220"/>
      <c r="K32" s="221"/>
      <c r="L32" s="213"/>
      <c r="M32" s="214"/>
      <c r="N32" s="214"/>
      <c r="O32" s="214"/>
      <c r="P32" s="214"/>
      <c r="Q32" s="214"/>
      <c r="R32" s="214"/>
      <c r="S32" s="214"/>
      <c r="T32" s="214"/>
      <c r="U32" s="215"/>
    </row>
    <row r="33" spans="1:21" ht="30" customHeight="1">
      <c r="A33" s="219"/>
      <c r="B33" s="220"/>
      <c r="C33" s="220"/>
      <c r="D33" s="220"/>
      <c r="E33" s="220"/>
      <c r="F33" s="220"/>
      <c r="G33" s="220"/>
      <c r="H33" s="220"/>
      <c r="I33" s="220"/>
      <c r="J33" s="220"/>
      <c r="K33" s="221"/>
      <c r="L33" s="213"/>
      <c r="M33" s="214"/>
      <c r="N33" s="214"/>
      <c r="O33" s="214"/>
      <c r="P33" s="214"/>
      <c r="Q33" s="214"/>
      <c r="R33" s="214"/>
      <c r="S33" s="214"/>
      <c r="T33" s="214"/>
      <c r="U33" s="215"/>
    </row>
    <row r="34" spans="1:21" ht="30" customHeight="1">
      <c r="A34" s="219"/>
      <c r="B34" s="220"/>
      <c r="C34" s="220"/>
      <c r="D34" s="220"/>
      <c r="E34" s="220"/>
      <c r="F34" s="220"/>
      <c r="G34" s="220"/>
      <c r="H34" s="220"/>
      <c r="I34" s="220"/>
      <c r="J34" s="220"/>
      <c r="K34" s="221"/>
      <c r="L34" s="213"/>
      <c r="M34" s="214"/>
      <c r="N34" s="214"/>
      <c r="O34" s="214"/>
      <c r="P34" s="214"/>
      <c r="Q34" s="214"/>
      <c r="R34" s="214"/>
      <c r="S34" s="214"/>
      <c r="T34" s="214"/>
      <c r="U34" s="215"/>
    </row>
    <row r="35" spans="1:21" ht="30" customHeight="1">
      <c r="A35" s="219"/>
      <c r="B35" s="220"/>
      <c r="C35" s="220"/>
      <c r="D35" s="220"/>
      <c r="E35" s="220"/>
      <c r="F35" s="220"/>
      <c r="G35" s="220"/>
      <c r="H35" s="220"/>
      <c r="I35" s="220"/>
      <c r="J35" s="220"/>
      <c r="K35" s="221"/>
      <c r="L35" s="213"/>
      <c r="M35" s="214"/>
      <c r="N35" s="214"/>
      <c r="O35" s="214"/>
      <c r="P35" s="214"/>
      <c r="Q35" s="214"/>
      <c r="R35" s="214"/>
      <c r="S35" s="214"/>
      <c r="T35" s="214"/>
      <c r="U35" s="215"/>
    </row>
    <row r="36" spans="1:21" ht="30" customHeight="1">
      <c r="A36" s="219"/>
      <c r="B36" s="220"/>
      <c r="C36" s="220"/>
      <c r="D36" s="220"/>
      <c r="E36" s="220"/>
      <c r="F36" s="220"/>
      <c r="G36" s="220"/>
      <c r="H36" s="220"/>
      <c r="I36" s="220"/>
      <c r="J36" s="220"/>
      <c r="K36" s="221"/>
      <c r="L36" s="213"/>
      <c r="M36" s="214"/>
      <c r="N36" s="214"/>
      <c r="O36" s="214"/>
      <c r="P36" s="214"/>
      <c r="Q36" s="214"/>
      <c r="R36" s="214"/>
      <c r="S36" s="214"/>
      <c r="T36" s="214"/>
      <c r="U36" s="215"/>
    </row>
    <row r="37" spans="1:21" ht="30" customHeight="1">
      <c r="A37" s="219"/>
      <c r="B37" s="220"/>
      <c r="C37" s="220"/>
      <c r="D37" s="220"/>
      <c r="E37" s="220"/>
      <c r="F37" s="220"/>
      <c r="G37" s="220"/>
      <c r="H37" s="220"/>
      <c r="I37" s="220"/>
      <c r="J37" s="220"/>
      <c r="K37" s="221"/>
      <c r="L37" s="213"/>
      <c r="M37" s="214"/>
      <c r="N37" s="214"/>
      <c r="O37" s="214"/>
      <c r="P37" s="214"/>
      <c r="Q37" s="214"/>
      <c r="R37" s="214"/>
      <c r="S37" s="214"/>
      <c r="T37" s="214"/>
      <c r="U37" s="215"/>
    </row>
    <row r="38" spans="1:21" ht="30" customHeight="1">
      <c r="A38" s="219"/>
      <c r="B38" s="220"/>
      <c r="C38" s="220"/>
      <c r="D38" s="220"/>
      <c r="E38" s="220"/>
      <c r="F38" s="220"/>
      <c r="G38" s="220"/>
      <c r="H38" s="220"/>
      <c r="I38" s="220"/>
      <c r="J38" s="220"/>
      <c r="K38" s="221"/>
      <c r="L38" s="213"/>
      <c r="M38" s="214"/>
      <c r="N38" s="214"/>
      <c r="O38" s="214"/>
      <c r="P38" s="214"/>
      <c r="Q38" s="214"/>
      <c r="R38" s="214"/>
      <c r="S38" s="214"/>
      <c r="T38" s="214"/>
      <c r="U38" s="215"/>
    </row>
    <row r="39" spans="1:21" ht="30" customHeight="1">
      <c r="A39" s="219"/>
      <c r="B39" s="220"/>
      <c r="C39" s="220"/>
      <c r="D39" s="220"/>
      <c r="E39" s="220"/>
      <c r="F39" s="220"/>
      <c r="G39" s="220"/>
      <c r="H39" s="220"/>
      <c r="I39" s="220"/>
      <c r="J39" s="220"/>
      <c r="K39" s="221"/>
      <c r="L39" s="213"/>
      <c r="M39" s="214"/>
      <c r="N39" s="214"/>
      <c r="O39" s="214"/>
      <c r="P39" s="214"/>
      <c r="Q39" s="214"/>
      <c r="R39" s="214"/>
      <c r="S39" s="214"/>
      <c r="T39" s="214"/>
      <c r="U39" s="215"/>
    </row>
    <row r="40" spans="1:21" ht="30" customHeight="1">
      <c r="A40" s="219"/>
      <c r="B40" s="220"/>
      <c r="C40" s="220"/>
      <c r="D40" s="220"/>
      <c r="E40" s="220"/>
      <c r="F40" s="220"/>
      <c r="G40" s="220"/>
      <c r="H40" s="220"/>
      <c r="I40" s="220"/>
      <c r="J40" s="220"/>
      <c r="K40" s="221"/>
      <c r="L40" s="213"/>
      <c r="M40" s="214"/>
      <c r="N40" s="214"/>
      <c r="O40" s="214"/>
      <c r="P40" s="214"/>
      <c r="Q40" s="214"/>
      <c r="R40" s="214"/>
      <c r="S40" s="214"/>
      <c r="T40" s="214"/>
      <c r="U40" s="215"/>
    </row>
    <row r="41" spans="1:21" ht="30" customHeight="1">
      <c r="A41" s="219"/>
      <c r="B41" s="220"/>
      <c r="C41" s="220"/>
      <c r="D41" s="220"/>
      <c r="E41" s="220"/>
      <c r="F41" s="220"/>
      <c r="G41" s="220"/>
      <c r="H41" s="220"/>
      <c r="I41" s="220"/>
      <c r="J41" s="220"/>
      <c r="K41" s="221"/>
      <c r="L41" s="213"/>
      <c r="M41" s="214"/>
      <c r="N41" s="214"/>
      <c r="O41" s="214"/>
      <c r="P41" s="214"/>
      <c r="Q41" s="214"/>
      <c r="R41" s="214"/>
      <c r="S41" s="214"/>
      <c r="T41" s="214"/>
      <c r="U41" s="215"/>
    </row>
    <row r="42" spans="1:21" ht="30" customHeight="1">
      <c r="A42" s="219"/>
      <c r="B42" s="220"/>
      <c r="C42" s="220"/>
      <c r="D42" s="220"/>
      <c r="E42" s="220"/>
      <c r="F42" s="220"/>
      <c r="G42" s="220"/>
      <c r="H42" s="220"/>
      <c r="I42" s="220"/>
      <c r="J42" s="220"/>
      <c r="K42" s="221"/>
      <c r="L42" s="213"/>
      <c r="M42" s="214"/>
      <c r="N42" s="214"/>
      <c r="O42" s="214"/>
      <c r="P42" s="214"/>
      <c r="Q42" s="214"/>
      <c r="R42" s="214"/>
      <c r="S42" s="214"/>
      <c r="T42" s="214"/>
      <c r="U42" s="215"/>
    </row>
    <row r="43" spans="1:21" ht="30" customHeight="1">
      <c r="A43" s="219"/>
      <c r="B43" s="220"/>
      <c r="C43" s="220"/>
      <c r="D43" s="220"/>
      <c r="E43" s="220"/>
      <c r="F43" s="220"/>
      <c r="G43" s="220"/>
      <c r="H43" s="220"/>
      <c r="I43" s="220"/>
      <c r="J43" s="220"/>
      <c r="K43" s="221"/>
      <c r="L43" s="213"/>
      <c r="M43" s="214"/>
      <c r="N43" s="214"/>
      <c r="O43" s="214"/>
      <c r="P43" s="214"/>
      <c r="Q43" s="214"/>
      <c r="R43" s="214"/>
      <c r="S43" s="214"/>
      <c r="T43" s="214"/>
      <c r="U43" s="215"/>
    </row>
    <row r="44" spans="1:21" ht="30" customHeight="1">
      <c r="A44" s="219"/>
      <c r="B44" s="220"/>
      <c r="C44" s="220"/>
      <c r="D44" s="220"/>
      <c r="E44" s="220"/>
      <c r="F44" s="220"/>
      <c r="G44" s="220"/>
      <c r="H44" s="220"/>
      <c r="I44" s="220"/>
      <c r="J44" s="220"/>
      <c r="K44" s="221"/>
      <c r="L44" s="213"/>
      <c r="M44" s="214"/>
      <c r="N44" s="214"/>
      <c r="O44" s="214"/>
      <c r="P44" s="214"/>
      <c r="Q44" s="214"/>
      <c r="R44" s="214"/>
      <c r="S44" s="214"/>
      <c r="T44" s="214"/>
      <c r="U44" s="215"/>
    </row>
    <row r="45" spans="1:21" ht="30" customHeight="1">
      <c r="A45" s="219"/>
      <c r="B45" s="220"/>
      <c r="C45" s="220"/>
      <c r="D45" s="220"/>
      <c r="E45" s="220"/>
      <c r="F45" s="220"/>
      <c r="G45" s="220"/>
      <c r="H45" s="220"/>
      <c r="I45" s="220"/>
      <c r="J45" s="220"/>
      <c r="K45" s="221"/>
      <c r="L45" s="213"/>
      <c r="M45" s="214"/>
      <c r="N45" s="214"/>
      <c r="O45" s="214"/>
      <c r="P45" s="214"/>
      <c r="Q45" s="214"/>
      <c r="R45" s="214"/>
      <c r="S45" s="214"/>
      <c r="T45" s="214"/>
      <c r="U45" s="215"/>
    </row>
    <row r="46" spans="1:21" ht="30" customHeight="1">
      <c r="A46" s="219"/>
      <c r="B46" s="220"/>
      <c r="C46" s="220"/>
      <c r="D46" s="220"/>
      <c r="E46" s="220"/>
      <c r="F46" s="220"/>
      <c r="G46" s="220"/>
      <c r="H46" s="220"/>
      <c r="I46" s="220"/>
      <c r="J46" s="220"/>
      <c r="K46" s="221"/>
      <c r="L46" s="213"/>
      <c r="M46" s="214"/>
      <c r="N46" s="214"/>
      <c r="O46" s="214"/>
      <c r="P46" s="214"/>
      <c r="Q46" s="214"/>
      <c r="R46" s="214"/>
      <c r="S46" s="214"/>
      <c r="T46" s="214"/>
      <c r="U46" s="215"/>
    </row>
    <row r="47" spans="1:21" ht="30" customHeight="1">
      <c r="A47" s="219"/>
      <c r="B47" s="220"/>
      <c r="C47" s="220"/>
      <c r="D47" s="220"/>
      <c r="E47" s="220"/>
      <c r="F47" s="220"/>
      <c r="G47" s="220"/>
      <c r="H47" s="220"/>
      <c r="I47" s="220"/>
      <c r="J47" s="220"/>
      <c r="K47" s="221"/>
      <c r="L47" s="213"/>
      <c r="M47" s="214"/>
      <c r="N47" s="214"/>
      <c r="O47" s="214"/>
      <c r="P47" s="214"/>
      <c r="Q47" s="214"/>
      <c r="R47" s="214"/>
      <c r="S47" s="214"/>
      <c r="T47" s="214"/>
      <c r="U47" s="215"/>
    </row>
    <row r="48" spans="1:21" ht="30" customHeight="1">
      <c r="A48" s="219"/>
      <c r="B48" s="220"/>
      <c r="C48" s="220"/>
      <c r="D48" s="220"/>
      <c r="E48" s="220"/>
      <c r="F48" s="220"/>
      <c r="G48" s="220"/>
      <c r="H48" s="220"/>
      <c r="I48" s="220"/>
      <c r="J48" s="220"/>
      <c r="K48" s="221"/>
      <c r="L48" s="213"/>
      <c r="M48" s="214"/>
      <c r="N48" s="214"/>
      <c r="O48" s="214"/>
      <c r="P48" s="214"/>
      <c r="Q48" s="214"/>
      <c r="R48" s="214"/>
      <c r="S48" s="214"/>
      <c r="T48" s="214"/>
      <c r="U48" s="215"/>
    </row>
    <row r="49" spans="1:21" ht="30" customHeight="1">
      <c r="A49" s="219"/>
      <c r="B49" s="220"/>
      <c r="C49" s="220"/>
      <c r="D49" s="220"/>
      <c r="E49" s="220"/>
      <c r="F49" s="220"/>
      <c r="G49" s="220"/>
      <c r="H49" s="220"/>
      <c r="I49" s="220"/>
      <c r="J49" s="220"/>
      <c r="K49" s="221"/>
      <c r="L49" s="216"/>
      <c r="M49" s="217"/>
      <c r="N49" s="217"/>
      <c r="O49" s="217"/>
      <c r="P49" s="217"/>
      <c r="Q49" s="217"/>
      <c r="R49" s="217"/>
      <c r="S49" s="217"/>
      <c r="T49" s="217"/>
      <c r="U49" s="218"/>
    </row>
    <row r="50" spans="1:21" ht="15.75">
      <c r="A50" s="178" t="s">
        <v>85</v>
      </c>
      <c r="B50" s="178"/>
      <c r="C50" s="178"/>
      <c r="D50" s="178"/>
      <c r="E50" s="178"/>
      <c r="F50" s="178"/>
      <c r="G50" s="178"/>
      <c r="H50" s="178"/>
      <c r="I50" s="178"/>
      <c r="J50" s="178"/>
      <c r="K50" s="178"/>
      <c r="L50" s="82"/>
    </row>
  </sheetData>
  <sheetProtection sheet="1" objects="1" scenarios="1" selectLockedCells="1"/>
  <protectedRanges>
    <protectedRange sqref="A9:B20 I6 K6 D9:L20 N9:N20 A27 L27" name="範囲1"/>
  </protectedRanges>
  <mergeCells count="26">
    <mergeCell ref="A3:U3"/>
    <mergeCell ref="Q4:U4"/>
    <mergeCell ref="L4:P4"/>
    <mergeCell ref="A1:Q1"/>
    <mergeCell ref="A2:F2"/>
    <mergeCell ref="Q23:R23"/>
    <mergeCell ref="S23:U23"/>
    <mergeCell ref="B5:D5"/>
    <mergeCell ref="B6:D6"/>
    <mergeCell ref="M6:N6"/>
    <mergeCell ref="A21:H21"/>
    <mergeCell ref="A22:K22"/>
    <mergeCell ref="L23:M23"/>
    <mergeCell ref="N23:P23"/>
    <mergeCell ref="O6:P6"/>
    <mergeCell ref="M5:P5"/>
    <mergeCell ref="R6:S6"/>
    <mergeCell ref="T6:U6"/>
    <mergeCell ref="R5:U5"/>
    <mergeCell ref="Q24:R24"/>
    <mergeCell ref="S24:U24"/>
    <mergeCell ref="L27:U49"/>
    <mergeCell ref="L26:U26"/>
    <mergeCell ref="A50:K50"/>
    <mergeCell ref="A26:K26"/>
    <mergeCell ref="A27:K49"/>
  </mergeCells>
  <phoneticPr fontId="6"/>
  <conditionalFormatting sqref="A9:B20 N9:N20">
    <cfRule type="containsBlanks" dxfId="8" priority="4">
      <formula>LEN(TRIM(A9))=0</formula>
    </cfRule>
  </conditionalFormatting>
  <conditionalFormatting sqref="D9:L20">
    <cfRule type="containsBlanks" dxfId="7" priority="1">
      <formula>LEN(TRIM(D9))=0</formula>
    </cfRule>
  </conditionalFormatting>
  <conditionalFormatting sqref="I6 K6">
    <cfRule type="containsBlanks" dxfId="6" priority="2">
      <formula>LEN(TRIM(I6))=0</formula>
    </cfRule>
  </conditionalFormatting>
  <dataValidations count="2">
    <dataValidation type="list" allowBlank="1" showInputMessage="1" showErrorMessage="1" sqref="K9:K20" xr:uid="{3628A206-36A4-4DAA-8FF4-A628F97EC7F1}">
      <formula1>"有,無"</formula1>
    </dataValidation>
    <dataValidation type="list" allowBlank="1" showInputMessage="1" showErrorMessage="1" sqref="I6 K6" xr:uid="{E9A62857-58C7-4246-9E37-8FC9223902BB}">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83DB1DB-7F12-4D5A-AADB-87CE02CF2E3C}">
          <x14:formula1>
            <xm:f>'(参考)宿泊費等'!$H$2:$BB$2</xm:f>
          </x14:formula1>
          <xm:sqref>I9:I20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55D3-88A4-4FFB-8D56-19BB2701AA9B}">
  <sheetPr>
    <tabColor rgb="FFFFFF00"/>
    <pageSetUpPr fitToPage="1"/>
  </sheetPr>
  <dimension ref="A1:AM50"/>
  <sheetViews>
    <sheetView showZeros="0" view="pageBreakPreview" zoomScale="90" zoomScaleNormal="115" zoomScaleSheetLayoutView="90" workbookViewId="0">
      <selection sqref="A1:Q1"/>
    </sheetView>
  </sheetViews>
  <sheetFormatPr defaultColWidth="2.5703125" defaultRowHeight="30" customHeight="1"/>
  <cols>
    <col min="1" max="1" width="7.85546875" style="2" bestFit="1" customWidth="1"/>
    <col min="2" max="2" width="7.7109375" style="2" bestFit="1" customWidth="1"/>
    <col min="3" max="3" width="4.28515625" style="3"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3" customWidth="1"/>
    <col min="11" max="11" width="9.28515625" style="3" bestFit="1" customWidth="1"/>
    <col min="12" max="12" width="7.85546875" style="3" customWidth="1"/>
    <col min="13" max="21" width="7.85546875" style="2" customWidth="1"/>
    <col min="22" max="16384" width="2.5703125" style="2"/>
  </cols>
  <sheetData>
    <row r="1" spans="1:39" ht="15.75">
      <c r="A1" s="208" t="s">
        <v>0</v>
      </c>
      <c r="B1" s="208"/>
      <c r="C1" s="208"/>
      <c r="D1" s="208"/>
      <c r="E1" s="208"/>
      <c r="F1" s="208"/>
      <c r="G1" s="208"/>
      <c r="H1" s="208"/>
      <c r="I1" s="208"/>
      <c r="J1" s="208"/>
      <c r="K1" s="208"/>
      <c r="L1" s="208"/>
      <c r="M1" s="208"/>
      <c r="N1" s="208"/>
      <c r="O1" s="208"/>
      <c r="P1" s="208"/>
      <c r="Q1" s="208"/>
    </row>
    <row r="2" spans="1:39" s="1" customFormat="1" ht="15" customHeight="1">
      <c r="A2" s="224" t="s">
        <v>37</v>
      </c>
      <c r="B2" s="224"/>
      <c r="C2" s="224"/>
      <c r="D2" s="224"/>
      <c r="E2" s="224"/>
      <c r="F2" s="224"/>
      <c r="G2" s="15"/>
      <c r="H2" s="15"/>
      <c r="I2" s="15"/>
      <c r="J2" s="15"/>
      <c r="K2" s="15"/>
      <c r="L2" s="15"/>
      <c r="M2" s="15"/>
      <c r="N2" s="15"/>
      <c r="O2" s="15"/>
      <c r="P2" s="15"/>
      <c r="Q2" s="15"/>
      <c r="R2" s="122"/>
      <c r="S2" s="122"/>
      <c r="T2" s="122"/>
      <c r="U2" s="122"/>
      <c r="V2" s="122"/>
      <c r="W2" s="122"/>
      <c r="X2" s="122"/>
      <c r="Y2" s="122"/>
      <c r="Z2" s="122"/>
      <c r="AA2" s="122"/>
      <c r="AB2" s="122"/>
      <c r="AC2" s="122"/>
      <c r="AD2" s="122"/>
      <c r="AE2" s="122"/>
    </row>
    <row r="3" spans="1:39" ht="16.5" thickBot="1">
      <c r="A3" s="204" t="s">
        <v>87</v>
      </c>
      <c r="B3" s="204"/>
      <c r="C3" s="204"/>
      <c r="D3" s="204"/>
      <c r="E3" s="204"/>
      <c r="F3" s="204"/>
      <c r="G3" s="204"/>
      <c r="H3" s="204"/>
      <c r="I3" s="204"/>
      <c r="J3" s="204"/>
      <c r="K3" s="204"/>
      <c r="L3" s="204"/>
      <c r="M3" s="204"/>
      <c r="N3" s="204"/>
      <c r="O3" s="204"/>
      <c r="P3" s="204"/>
      <c r="Q3" s="204"/>
      <c r="R3" s="204"/>
      <c r="S3" s="204"/>
      <c r="T3" s="204"/>
      <c r="U3" s="204"/>
    </row>
    <row r="4" spans="1:39" ht="30" customHeight="1">
      <c r="E4" s="21"/>
      <c r="I4" s="112"/>
      <c r="J4" s="112"/>
      <c r="K4" s="113"/>
      <c r="L4" s="205" t="s">
        <v>39</v>
      </c>
      <c r="M4" s="206"/>
      <c r="N4" s="206"/>
      <c r="O4" s="206"/>
      <c r="P4" s="206"/>
      <c r="Q4" s="205" t="s">
        <v>40</v>
      </c>
      <c r="R4" s="206"/>
      <c r="S4" s="206"/>
      <c r="T4" s="206"/>
      <c r="U4" s="207"/>
    </row>
    <row r="5" spans="1:39" ht="30" customHeight="1" thickBot="1">
      <c r="A5" s="23" t="s">
        <v>41</v>
      </c>
      <c r="B5" s="196">
        <f>'報告書(車)'!Q20</f>
        <v>0</v>
      </c>
      <c r="C5" s="196"/>
      <c r="D5" s="196"/>
      <c r="E5" s="18"/>
      <c r="L5" s="114" t="s">
        <v>42</v>
      </c>
      <c r="M5" s="222">
        <f>J21*18</f>
        <v>0</v>
      </c>
      <c r="N5" s="223"/>
      <c r="O5" s="223"/>
      <c r="P5" s="223"/>
      <c r="Q5" s="25" t="s">
        <v>42</v>
      </c>
      <c r="R5" s="166">
        <f>M5</f>
        <v>0</v>
      </c>
      <c r="S5" s="167"/>
      <c r="T5" s="167"/>
      <c r="U5" s="168"/>
    </row>
    <row r="6" spans="1:39" ht="30" customHeight="1" thickBot="1">
      <c r="A6" s="23" t="s">
        <v>43</v>
      </c>
      <c r="B6" s="196">
        <f>'報告書(車)'!I20</f>
        <v>0</v>
      </c>
      <c r="C6" s="196"/>
      <c r="D6" s="196"/>
      <c r="E6" s="18"/>
      <c r="F6" s="18"/>
      <c r="G6" s="18"/>
      <c r="H6" s="108" t="s">
        <v>44</v>
      </c>
      <c r="I6" s="109"/>
      <c r="J6" s="110" t="s">
        <v>46</v>
      </c>
      <c r="K6" s="111"/>
      <c r="L6" s="81" t="s">
        <v>47</v>
      </c>
      <c r="M6" s="171" t="s">
        <v>48</v>
      </c>
      <c r="N6" s="170"/>
      <c r="O6" s="171" t="s">
        <v>49</v>
      </c>
      <c r="P6" s="197"/>
      <c r="Q6" s="83" t="s">
        <v>47</v>
      </c>
      <c r="R6" s="169" t="s">
        <v>48</v>
      </c>
      <c r="S6" s="170"/>
      <c r="T6" s="171" t="s">
        <v>49</v>
      </c>
      <c r="U6" s="172"/>
    </row>
    <row r="7" spans="1:39" ht="30" customHeight="1">
      <c r="A7" s="26" t="s">
        <v>50</v>
      </c>
      <c r="B7" s="27" t="s">
        <v>51</v>
      </c>
      <c r="C7" s="28" t="s">
        <v>52</v>
      </c>
      <c r="D7" s="29" t="s">
        <v>53</v>
      </c>
      <c r="E7" s="30" t="s">
        <v>54</v>
      </c>
      <c r="F7" s="30" t="s">
        <v>55</v>
      </c>
      <c r="G7" s="31" t="s">
        <v>56</v>
      </c>
      <c r="H7" s="105" t="s">
        <v>55</v>
      </c>
      <c r="I7" s="105" t="s">
        <v>57</v>
      </c>
      <c r="J7" s="106" t="s">
        <v>58</v>
      </c>
      <c r="K7" s="107" t="s">
        <v>59</v>
      </c>
      <c r="L7" s="237" t="s">
        <v>88</v>
      </c>
      <c r="M7" s="236" t="s">
        <v>61</v>
      </c>
      <c r="N7" s="238" t="s">
        <v>88</v>
      </c>
      <c r="O7" s="32" t="s">
        <v>61</v>
      </c>
      <c r="P7" s="103" t="s">
        <v>63</v>
      </c>
      <c r="Q7" s="102" t="s">
        <v>60</v>
      </c>
      <c r="R7" s="96" t="s">
        <v>61</v>
      </c>
      <c r="S7" s="85" t="s">
        <v>89</v>
      </c>
      <c r="T7" s="32" t="s">
        <v>61</v>
      </c>
      <c r="U7" s="104" t="s">
        <v>63</v>
      </c>
    </row>
    <row r="8" spans="1:39" s="41" customFormat="1" ht="15.75">
      <c r="A8" s="33"/>
      <c r="B8" s="34"/>
      <c r="C8" s="35"/>
      <c r="D8" s="36"/>
      <c r="E8" s="37"/>
      <c r="F8" s="37"/>
      <c r="G8" s="38"/>
      <c r="H8" s="37"/>
      <c r="I8" s="37"/>
      <c r="J8" s="39" t="s">
        <v>65</v>
      </c>
      <c r="K8" s="34"/>
      <c r="L8" s="33" t="s">
        <v>66</v>
      </c>
      <c r="M8" s="239" t="s">
        <v>67</v>
      </c>
      <c r="N8" s="92" t="s">
        <v>66</v>
      </c>
      <c r="O8" s="40" t="s">
        <v>67</v>
      </c>
      <c r="P8" s="35" t="s">
        <v>66</v>
      </c>
      <c r="Q8" s="117" t="s">
        <v>66</v>
      </c>
      <c r="R8" s="40" t="s">
        <v>67</v>
      </c>
      <c r="S8" s="92" t="s">
        <v>66</v>
      </c>
      <c r="T8" s="40" t="s">
        <v>67</v>
      </c>
      <c r="U8" s="116" t="s">
        <v>66</v>
      </c>
      <c r="AM8"/>
    </row>
    <row r="9" spans="1:39" ht="30" customHeight="1">
      <c r="A9" s="66"/>
      <c r="B9" s="67"/>
      <c r="C9" s="44" t="s">
        <v>13</v>
      </c>
      <c r="D9" s="68"/>
      <c r="E9" s="69"/>
      <c r="F9" s="69"/>
      <c r="G9" s="69"/>
      <c r="H9" s="69"/>
      <c r="I9" s="17"/>
      <c r="J9" s="70"/>
      <c r="K9" s="71"/>
      <c r="L9" s="98"/>
      <c r="M9" s="90" t="str">
        <f t="shared" ref="M9:M20" si="0">IF(I9="","",1)</f>
        <v/>
      </c>
      <c r="N9" s="89"/>
      <c r="O9" s="90" t="str">
        <f>IF(M9="","",1)</f>
        <v/>
      </c>
      <c r="P9" s="50"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48">
        <f>L9</f>
        <v>0</v>
      </c>
      <c r="R9" s="49" t="str">
        <f>M9</f>
        <v/>
      </c>
      <c r="S9" s="49"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49" t="str">
        <f>O9</f>
        <v/>
      </c>
      <c r="U9" s="50"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66"/>
      <c r="B10" s="72"/>
      <c r="C10" s="52" t="s">
        <v>13</v>
      </c>
      <c r="D10" s="73"/>
      <c r="E10" s="74"/>
      <c r="F10" s="69"/>
      <c r="G10" s="74"/>
      <c r="H10" s="74"/>
      <c r="I10" s="17"/>
      <c r="J10" s="75"/>
      <c r="K10" s="99"/>
      <c r="L10" s="98"/>
      <c r="M10" s="97" t="str">
        <f t="shared" si="0"/>
        <v/>
      </c>
      <c r="N10" s="76"/>
      <c r="O10" s="90" t="str">
        <f t="shared" ref="O10:O20" si="1">IF(M10="","",1)</f>
        <v/>
      </c>
      <c r="P10" s="50"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56">
        <f t="shared" ref="Q10:Q20" si="2">L10</f>
        <v>0</v>
      </c>
      <c r="R10" s="49" t="str">
        <f t="shared" ref="R10:R20" si="3">M10</f>
        <v/>
      </c>
      <c r="S10" s="49"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49" t="str">
        <f t="shared" ref="T10:T20" si="4">O10</f>
        <v/>
      </c>
      <c r="U10" s="50"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77"/>
      <c r="B11" s="72"/>
      <c r="C11" s="52" t="s">
        <v>13</v>
      </c>
      <c r="D11" s="73"/>
      <c r="E11" s="74"/>
      <c r="F11" s="74"/>
      <c r="G11" s="78"/>
      <c r="H11" s="69"/>
      <c r="I11" s="17"/>
      <c r="J11" s="79"/>
      <c r="K11" s="100"/>
      <c r="L11" s="98"/>
      <c r="M11" s="91" t="str">
        <f t="shared" si="0"/>
        <v/>
      </c>
      <c r="N11" s="76"/>
      <c r="O11" s="90" t="str">
        <f t="shared" si="1"/>
        <v/>
      </c>
      <c r="P11" s="50"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56">
        <f t="shared" si="2"/>
        <v>0</v>
      </c>
      <c r="R11" s="49" t="str">
        <f>M11</f>
        <v/>
      </c>
      <c r="S11" s="49"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49" t="str">
        <f t="shared" si="4"/>
        <v/>
      </c>
      <c r="U11" s="50"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77"/>
      <c r="B12" s="72"/>
      <c r="C12" s="52" t="s">
        <v>52</v>
      </c>
      <c r="D12" s="73"/>
      <c r="E12" s="74"/>
      <c r="F12" s="74"/>
      <c r="G12" s="78"/>
      <c r="H12" s="78"/>
      <c r="I12" s="17"/>
      <c r="J12" s="75"/>
      <c r="K12" s="100"/>
      <c r="L12" s="98"/>
      <c r="M12" s="91" t="str">
        <f t="shared" si="0"/>
        <v/>
      </c>
      <c r="N12" s="76"/>
      <c r="O12" s="90" t="str">
        <f t="shared" si="1"/>
        <v/>
      </c>
      <c r="P12" s="50"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56">
        <f t="shared" si="2"/>
        <v>0</v>
      </c>
      <c r="R12" s="49" t="str">
        <f t="shared" si="3"/>
        <v/>
      </c>
      <c r="S12" s="49"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49" t="str">
        <f t="shared" si="4"/>
        <v/>
      </c>
      <c r="U12" s="50"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77"/>
      <c r="B13" s="72"/>
      <c r="C13" s="52" t="s">
        <v>52</v>
      </c>
      <c r="D13" s="73"/>
      <c r="E13" s="74"/>
      <c r="F13" s="74"/>
      <c r="G13" s="78"/>
      <c r="H13" s="78"/>
      <c r="I13" s="17"/>
      <c r="J13" s="75"/>
      <c r="K13" s="100"/>
      <c r="L13" s="98"/>
      <c r="M13" s="97" t="str">
        <f t="shared" si="0"/>
        <v/>
      </c>
      <c r="N13" s="76"/>
      <c r="O13" s="90" t="str">
        <f t="shared" si="1"/>
        <v/>
      </c>
      <c r="P13" s="50"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56">
        <f t="shared" si="2"/>
        <v>0</v>
      </c>
      <c r="R13" s="49" t="str">
        <f t="shared" si="3"/>
        <v/>
      </c>
      <c r="S13" s="49"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49" t="str">
        <f t="shared" si="4"/>
        <v/>
      </c>
      <c r="U13" s="50"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77"/>
      <c r="B14" s="72"/>
      <c r="C14" s="52" t="s">
        <v>52</v>
      </c>
      <c r="D14" s="73"/>
      <c r="E14" s="74"/>
      <c r="F14" s="74"/>
      <c r="G14" s="78"/>
      <c r="H14" s="78"/>
      <c r="I14" s="17"/>
      <c r="J14" s="75"/>
      <c r="K14" s="99"/>
      <c r="L14" s="98"/>
      <c r="M14" s="91" t="str">
        <f t="shared" si="0"/>
        <v/>
      </c>
      <c r="N14" s="76"/>
      <c r="O14" s="90" t="str">
        <f t="shared" si="1"/>
        <v/>
      </c>
      <c r="P14" s="50"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56">
        <f t="shared" si="2"/>
        <v>0</v>
      </c>
      <c r="R14" s="49" t="str">
        <f t="shared" si="3"/>
        <v/>
      </c>
      <c r="S14" s="49"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49" t="str">
        <f t="shared" si="4"/>
        <v/>
      </c>
      <c r="U14" s="50"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66"/>
      <c r="B15" s="72"/>
      <c r="C15" s="52" t="s">
        <v>13</v>
      </c>
      <c r="D15" s="73"/>
      <c r="E15" s="74"/>
      <c r="F15" s="69"/>
      <c r="G15" s="74"/>
      <c r="H15" s="74"/>
      <c r="I15" s="17"/>
      <c r="J15" s="75"/>
      <c r="K15" s="100"/>
      <c r="L15" s="98"/>
      <c r="M15" s="91" t="str">
        <f>IF(I15="","",1)</f>
        <v/>
      </c>
      <c r="N15" s="76"/>
      <c r="O15" s="90" t="str">
        <f t="shared" si="1"/>
        <v/>
      </c>
      <c r="P15" s="50"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56">
        <f t="shared" si="2"/>
        <v>0</v>
      </c>
      <c r="R15" s="49" t="str">
        <f t="shared" si="3"/>
        <v/>
      </c>
      <c r="S15" s="49"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49" t="str">
        <f t="shared" si="4"/>
        <v/>
      </c>
      <c r="U15" s="50"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77"/>
      <c r="B16" s="72"/>
      <c r="C16" s="52" t="s">
        <v>13</v>
      </c>
      <c r="D16" s="73"/>
      <c r="E16" s="74"/>
      <c r="F16" s="74"/>
      <c r="G16" s="78"/>
      <c r="H16" s="69"/>
      <c r="I16" s="17"/>
      <c r="J16" s="79"/>
      <c r="K16" s="100"/>
      <c r="L16" s="98"/>
      <c r="M16" s="91" t="str">
        <f t="shared" si="0"/>
        <v/>
      </c>
      <c r="N16" s="76"/>
      <c r="O16" s="90" t="str">
        <f t="shared" si="1"/>
        <v/>
      </c>
      <c r="P16" s="50"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56">
        <f t="shared" si="2"/>
        <v>0</v>
      </c>
      <c r="R16" s="49" t="str">
        <f t="shared" si="3"/>
        <v/>
      </c>
      <c r="S16" s="49"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49" t="str">
        <f t="shared" si="4"/>
        <v/>
      </c>
      <c r="U16" s="50"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77"/>
      <c r="B17" s="72"/>
      <c r="C17" s="52" t="s">
        <v>52</v>
      </c>
      <c r="D17" s="73"/>
      <c r="E17" s="74"/>
      <c r="F17" s="74"/>
      <c r="G17" s="78"/>
      <c r="H17" s="78"/>
      <c r="I17" s="17"/>
      <c r="J17" s="75"/>
      <c r="K17" s="100"/>
      <c r="L17" s="98"/>
      <c r="M17" s="91" t="str">
        <f t="shared" si="0"/>
        <v/>
      </c>
      <c r="N17" s="76"/>
      <c r="O17" s="90" t="str">
        <f t="shared" si="1"/>
        <v/>
      </c>
      <c r="P17" s="50"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56">
        <f t="shared" si="2"/>
        <v>0</v>
      </c>
      <c r="R17" s="49" t="str">
        <f t="shared" si="3"/>
        <v/>
      </c>
      <c r="S17" s="49"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49" t="str">
        <f t="shared" si="4"/>
        <v/>
      </c>
      <c r="U17" s="50"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77"/>
      <c r="B18" s="72"/>
      <c r="C18" s="52" t="s">
        <v>52</v>
      </c>
      <c r="D18" s="73"/>
      <c r="E18" s="74"/>
      <c r="F18" s="74"/>
      <c r="G18" s="78"/>
      <c r="H18" s="78"/>
      <c r="I18" s="17"/>
      <c r="J18" s="75"/>
      <c r="K18" s="100"/>
      <c r="L18" s="98"/>
      <c r="M18" s="91" t="str">
        <f t="shared" si="0"/>
        <v/>
      </c>
      <c r="N18" s="76"/>
      <c r="O18" s="90" t="str">
        <f t="shared" si="1"/>
        <v/>
      </c>
      <c r="P18" s="50"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56">
        <f t="shared" si="2"/>
        <v>0</v>
      </c>
      <c r="R18" s="49" t="str">
        <f t="shared" si="3"/>
        <v/>
      </c>
      <c r="S18" s="49"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49" t="str">
        <f t="shared" si="4"/>
        <v/>
      </c>
      <c r="U18" s="50"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77"/>
      <c r="B19" s="72"/>
      <c r="C19" s="52" t="s">
        <v>52</v>
      </c>
      <c r="D19" s="73"/>
      <c r="E19" s="74"/>
      <c r="F19" s="74"/>
      <c r="G19" s="78"/>
      <c r="H19" s="78"/>
      <c r="I19" s="17"/>
      <c r="J19" s="75"/>
      <c r="K19" s="100"/>
      <c r="L19" s="98"/>
      <c r="M19" s="91" t="str">
        <f t="shared" si="0"/>
        <v/>
      </c>
      <c r="N19" s="76"/>
      <c r="O19" s="90" t="str">
        <f t="shared" si="1"/>
        <v/>
      </c>
      <c r="P19" s="50"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56">
        <f t="shared" si="2"/>
        <v>0</v>
      </c>
      <c r="R19" s="49" t="str">
        <f t="shared" si="3"/>
        <v/>
      </c>
      <c r="S19" s="49"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49" t="str">
        <f t="shared" si="4"/>
        <v/>
      </c>
      <c r="U19" s="50"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77"/>
      <c r="B20" s="72"/>
      <c r="C20" s="52" t="s">
        <v>52</v>
      </c>
      <c r="D20" s="73"/>
      <c r="E20" s="74"/>
      <c r="F20" s="74"/>
      <c r="G20" s="74"/>
      <c r="H20" s="74"/>
      <c r="I20" s="17"/>
      <c r="J20" s="75"/>
      <c r="K20" s="100"/>
      <c r="L20" s="121"/>
      <c r="M20" s="93" t="str">
        <f t="shared" si="0"/>
        <v/>
      </c>
      <c r="N20" s="94"/>
      <c r="O20" s="90" t="str">
        <f t="shared" si="1"/>
        <v/>
      </c>
      <c r="P20" s="50"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18">
        <f t="shared" si="2"/>
        <v>0</v>
      </c>
      <c r="R20" s="49" t="str">
        <f t="shared" si="3"/>
        <v/>
      </c>
      <c r="S20" s="49"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49" t="str">
        <f t="shared" si="4"/>
        <v/>
      </c>
      <c r="U20" s="50"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98" t="s">
        <v>78</v>
      </c>
      <c r="B21" s="199"/>
      <c r="C21" s="199"/>
      <c r="D21" s="199"/>
      <c r="E21" s="199"/>
      <c r="F21" s="199"/>
      <c r="G21" s="199"/>
      <c r="H21" s="200"/>
      <c r="I21" s="80"/>
      <c r="J21" s="60">
        <f>TRUNC(SUM(J9:J20),-0.1)</f>
        <v>0</v>
      </c>
      <c r="K21" s="101"/>
      <c r="L21" s="87">
        <f t="shared" ref="L21:P21" si="5">SUM(L9:L20)</f>
        <v>0</v>
      </c>
      <c r="M21" s="87"/>
      <c r="N21" s="86">
        <f t="shared" si="5"/>
        <v>0</v>
      </c>
      <c r="O21" s="88"/>
      <c r="P21" s="88">
        <f t="shared" si="5"/>
        <v>0</v>
      </c>
      <c r="Q21" s="119">
        <f>SUM(Q9:Q20)</f>
        <v>0</v>
      </c>
      <c r="R21" s="61"/>
      <c r="S21" s="87">
        <f>SUM(S9:S20)</f>
        <v>0</v>
      </c>
      <c r="T21" s="87"/>
      <c r="U21" s="62">
        <f>SUM(U9:U20)</f>
        <v>0</v>
      </c>
    </row>
    <row r="22" spans="1:36" ht="16.5" thickBot="1">
      <c r="A22" s="201" t="s">
        <v>79</v>
      </c>
      <c r="B22" s="201"/>
      <c r="C22" s="201"/>
      <c r="D22" s="201"/>
      <c r="E22" s="201"/>
      <c r="F22" s="201"/>
      <c r="G22" s="201"/>
      <c r="H22" s="201"/>
      <c r="I22" s="201"/>
      <c r="J22" s="201"/>
      <c r="K22" s="201"/>
      <c r="L22" s="95"/>
      <c r="M22" s="63"/>
      <c r="N22" s="63"/>
      <c r="O22" s="63"/>
      <c r="P22" s="63"/>
      <c r="Q22" s="63"/>
      <c r="R22" s="63"/>
      <c r="S22" s="63"/>
      <c r="T22" s="63"/>
      <c r="U22" s="63"/>
    </row>
    <row r="23" spans="1:36" ht="30" customHeight="1" thickBot="1">
      <c r="A23" s="18"/>
      <c r="B23" s="18"/>
      <c r="C23" s="24"/>
      <c r="D23" s="18"/>
      <c r="E23" s="18"/>
      <c r="F23" s="18"/>
      <c r="G23" s="18"/>
      <c r="K23" s="120"/>
      <c r="L23" s="176" t="s">
        <v>80</v>
      </c>
      <c r="M23" s="177"/>
      <c r="N23" s="173">
        <f>SUM(M5,L21,N21,P21)</f>
        <v>0</v>
      </c>
      <c r="O23" s="174"/>
      <c r="P23" s="175"/>
      <c r="Q23" s="162" t="s">
        <v>81</v>
      </c>
      <c r="R23" s="162"/>
      <c r="S23" s="163">
        <f>SUM(R5,Q21,S21,U21)</f>
        <v>0</v>
      </c>
      <c r="T23" s="164"/>
      <c r="U23" s="165"/>
    </row>
    <row r="24" spans="1:36" ht="30" customHeight="1" thickBot="1">
      <c r="A24" s="18"/>
      <c r="B24" s="18"/>
      <c r="C24" s="24"/>
      <c r="D24" s="18"/>
      <c r="E24" s="18"/>
      <c r="F24" s="18"/>
      <c r="G24" s="18"/>
      <c r="H24" s="18"/>
      <c r="I24" s="18"/>
      <c r="J24" s="24"/>
      <c r="N24" s="64"/>
      <c r="O24" s="64"/>
      <c r="P24" s="64"/>
      <c r="Q24" s="185" t="s">
        <v>82</v>
      </c>
      <c r="R24" s="162"/>
      <c r="S24" s="195">
        <f>N23-S23</f>
        <v>0</v>
      </c>
      <c r="T24" s="164"/>
      <c r="U24" s="165"/>
    </row>
    <row r="25" spans="1:36" ht="16.5" thickBot="1">
      <c r="A25" s="18"/>
      <c r="B25" s="18"/>
      <c r="C25" s="24"/>
      <c r="D25" s="18"/>
      <c r="E25" s="18"/>
      <c r="F25" s="18"/>
      <c r="G25" s="18"/>
      <c r="H25" s="18"/>
      <c r="I25" s="18"/>
      <c r="J25" s="24"/>
      <c r="K25" s="24"/>
      <c r="L25" s="24"/>
      <c r="M25" s="64"/>
      <c r="N25" s="64"/>
      <c r="O25" s="64"/>
      <c r="P25" s="64"/>
      <c r="Q25" s="22"/>
      <c r="R25" s="22"/>
      <c r="S25" s="22"/>
      <c r="T25" s="22"/>
      <c r="U25" s="65"/>
    </row>
    <row r="26" spans="1:36" ht="30" customHeight="1">
      <c r="A26" s="179" t="s">
        <v>83</v>
      </c>
      <c r="B26" s="180"/>
      <c r="C26" s="180"/>
      <c r="D26" s="180"/>
      <c r="E26" s="180"/>
      <c r="F26" s="180"/>
      <c r="G26" s="180"/>
      <c r="H26" s="180"/>
      <c r="I26" s="180"/>
      <c r="J26" s="180"/>
      <c r="K26" s="181"/>
      <c r="L26" s="192" t="s">
        <v>84</v>
      </c>
      <c r="M26" s="193"/>
      <c r="N26" s="193"/>
      <c r="O26" s="193"/>
      <c r="P26" s="193"/>
      <c r="Q26" s="193"/>
      <c r="R26" s="193"/>
      <c r="S26" s="193"/>
      <c r="T26" s="193"/>
      <c r="U26" s="194"/>
      <c r="AJ26"/>
    </row>
    <row r="27" spans="1:36" ht="30" customHeight="1">
      <c r="A27" s="219"/>
      <c r="B27" s="220"/>
      <c r="C27" s="220"/>
      <c r="D27" s="220"/>
      <c r="E27" s="220"/>
      <c r="F27" s="220"/>
      <c r="G27" s="220"/>
      <c r="H27" s="220"/>
      <c r="I27" s="220"/>
      <c r="J27" s="220"/>
      <c r="K27" s="221"/>
      <c r="L27" s="210"/>
      <c r="M27" s="211"/>
      <c r="N27" s="211"/>
      <c r="O27" s="211"/>
      <c r="P27" s="211"/>
      <c r="Q27" s="211"/>
      <c r="R27" s="211"/>
      <c r="S27" s="211"/>
      <c r="T27" s="211"/>
      <c r="U27" s="212"/>
    </row>
    <row r="28" spans="1:36" ht="30" customHeight="1">
      <c r="A28" s="219"/>
      <c r="B28" s="220"/>
      <c r="C28" s="220"/>
      <c r="D28" s="220"/>
      <c r="E28" s="220"/>
      <c r="F28" s="220"/>
      <c r="G28" s="220"/>
      <c r="H28" s="220"/>
      <c r="I28" s="220"/>
      <c r="J28" s="220"/>
      <c r="K28" s="221"/>
      <c r="L28" s="213"/>
      <c r="M28" s="214"/>
      <c r="N28" s="214"/>
      <c r="O28" s="214"/>
      <c r="P28" s="214"/>
      <c r="Q28" s="214"/>
      <c r="R28" s="214"/>
      <c r="S28" s="214"/>
      <c r="T28" s="214"/>
      <c r="U28" s="215"/>
    </row>
    <row r="29" spans="1:36" ht="30" customHeight="1">
      <c r="A29" s="219"/>
      <c r="B29" s="220"/>
      <c r="C29" s="220"/>
      <c r="D29" s="220"/>
      <c r="E29" s="220"/>
      <c r="F29" s="220"/>
      <c r="G29" s="220"/>
      <c r="H29" s="220"/>
      <c r="I29" s="220"/>
      <c r="J29" s="220"/>
      <c r="K29" s="221"/>
      <c r="L29" s="213"/>
      <c r="M29" s="214"/>
      <c r="N29" s="214"/>
      <c r="O29" s="214"/>
      <c r="P29" s="214"/>
      <c r="Q29" s="214"/>
      <c r="R29" s="214"/>
      <c r="S29" s="214"/>
      <c r="T29" s="214"/>
      <c r="U29" s="215"/>
    </row>
    <row r="30" spans="1:36" ht="30" customHeight="1">
      <c r="A30" s="219"/>
      <c r="B30" s="220"/>
      <c r="C30" s="220"/>
      <c r="D30" s="220"/>
      <c r="E30" s="220"/>
      <c r="F30" s="220"/>
      <c r="G30" s="220"/>
      <c r="H30" s="220"/>
      <c r="I30" s="220"/>
      <c r="J30" s="220"/>
      <c r="K30" s="221"/>
      <c r="L30" s="213"/>
      <c r="M30" s="214"/>
      <c r="N30" s="214"/>
      <c r="O30" s="214"/>
      <c r="P30" s="214"/>
      <c r="Q30" s="214"/>
      <c r="R30" s="214"/>
      <c r="S30" s="214"/>
      <c r="T30" s="214"/>
      <c r="U30" s="215"/>
    </row>
    <row r="31" spans="1:36" ht="30" customHeight="1">
      <c r="A31" s="219"/>
      <c r="B31" s="220"/>
      <c r="C31" s="220"/>
      <c r="D31" s="220"/>
      <c r="E31" s="220"/>
      <c r="F31" s="220"/>
      <c r="G31" s="220"/>
      <c r="H31" s="220"/>
      <c r="I31" s="220"/>
      <c r="J31" s="220"/>
      <c r="K31" s="221"/>
      <c r="L31" s="213"/>
      <c r="M31" s="214"/>
      <c r="N31" s="214"/>
      <c r="O31" s="214"/>
      <c r="P31" s="214"/>
      <c r="Q31" s="214"/>
      <c r="R31" s="214"/>
      <c r="S31" s="214"/>
      <c r="T31" s="214"/>
      <c r="U31" s="215"/>
    </row>
    <row r="32" spans="1:36" ht="30" customHeight="1">
      <c r="A32" s="219"/>
      <c r="B32" s="220"/>
      <c r="C32" s="220"/>
      <c r="D32" s="220"/>
      <c r="E32" s="220"/>
      <c r="F32" s="220"/>
      <c r="G32" s="220"/>
      <c r="H32" s="220"/>
      <c r="I32" s="220"/>
      <c r="J32" s="220"/>
      <c r="K32" s="221"/>
      <c r="L32" s="213"/>
      <c r="M32" s="214"/>
      <c r="N32" s="214"/>
      <c r="O32" s="214"/>
      <c r="P32" s="214"/>
      <c r="Q32" s="214"/>
      <c r="R32" s="214"/>
      <c r="S32" s="214"/>
      <c r="T32" s="214"/>
      <c r="U32" s="215"/>
    </row>
    <row r="33" spans="1:21" ht="30" customHeight="1">
      <c r="A33" s="219"/>
      <c r="B33" s="220"/>
      <c r="C33" s="220"/>
      <c r="D33" s="220"/>
      <c r="E33" s="220"/>
      <c r="F33" s="220"/>
      <c r="G33" s="220"/>
      <c r="H33" s="220"/>
      <c r="I33" s="220"/>
      <c r="J33" s="220"/>
      <c r="K33" s="221"/>
      <c r="L33" s="213"/>
      <c r="M33" s="214"/>
      <c r="N33" s="214"/>
      <c r="O33" s="214"/>
      <c r="P33" s="214"/>
      <c r="Q33" s="214"/>
      <c r="R33" s="214"/>
      <c r="S33" s="214"/>
      <c r="T33" s="214"/>
      <c r="U33" s="215"/>
    </row>
    <row r="34" spans="1:21" ht="30" customHeight="1">
      <c r="A34" s="219"/>
      <c r="B34" s="220"/>
      <c r="C34" s="220"/>
      <c r="D34" s="220"/>
      <c r="E34" s="220"/>
      <c r="F34" s="220"/>
      <c r="G34" s="220"/>
      <c r="H34" s="220"/>
      <c r="I34" s="220"/>
      <c r="J34" s="220"/>
      <c r="K34" s="221"/>
      <c r="L34" s="213"/>
      <c r="M34" s="214"/>
      <c r="N34" s="214"/>
      <c r="O34" s="214"/>
      <c r="P34" s="214"/>
      <c r="Q34" s="214"/>
      <c r="R34" s="214"/>
      <c r="S34" s="214"/>
      <c r="T34" s="214"/>
      <c r="U34" s="215"/>
    </row>
    <row r="35" spans="1:21" ht="30" customHeight="1">
      <c r="A35" s="219"/>
      <c r="B35" s="220"/>
      <c r="C35" s="220"/>
      <c r="D35" s="220"/>
      <c r="E35" s="220"/>
      <c r="F35" s="220"/>
      <c r="G35" s="220"/>
      <c r="H35" s="220"/>
      <c r="I35" s="220"/>
      <c r="J35" s="220"/>
      <c r="K35" s="221"/>
      <c r="L35" s="213"/>
      <c r="M35" s="214"/>
      <c r="N35" s="214"/>
      <c r="O35" s="214"/>
      <c r="P35" s="214"/>
      <c r="Q35" s="214"/>
      <c r="R35" s="214"/>
      <c r="S35" s="214"/>
      <c r="T35" s="214"/>
      <c r="U35" s="215"/>
    </row>
    <row r="36" spans="1:21" ht="30" customHeight="1">
      <c r="A36" s="219"/>
      <c r="B36" s="220"/>
      <c r="C36" s="220"/>
      <c r="D36" s="220"/>
      <c r="E36" s="220"/>
      <c r="F36" s="220"/>
      <c r="G36" s="220"/>
      <c r="H36" s="220"/>
      <c r="I36" s="220"/>
      <c r="J36" s="220"/>
      <c r="K36" s="221"/>
      <c r="L36" s="213"/>
      <c r="M36" s="214"/>
      <c r="N36" s="214"/>
      <c r="O36" s="214"/>
      <c r="P36" s="214"/>
      <c r="Q36" s="214"/>
      <c r="R36" s="214"/>
      <c r="S36" s="214"/>
      <c r="T36" s="214"/>
      <c r="U36" s="215"/>
    </row>
    <row r="37" spans="1:21" ht="30" customHeight="1">
      <c r="A37" s="219"/>
      <c r="B37" s="220"/>
      <c r="C37" s="220"/>
      <c r="D37" s="220"/>
      <c r="E37" s="220"/>
      <c r="F37" s="220"/>
      <c r="G37" s="220"/>
      <c r="H37" s="220"/>
      <c r="I37" s="220"/>
      <c r="J37" s="220"/>
      <c r="K37" s="221"/>
      <c r="L37" s="213"/>
      <c r="M37" s="214"/>
      <c r="N37" s="214"/>
      <c r="O37" s="214"/>
      <c r="P37" s="214"/>
      <c r="Q37" s="214"/>
      <c r="R37" s="214"/>
      <c r="S37" s="214"/>
      <c r="T37" s="214"/>
      <c r="U37" s="215"/>
    </row>
    <row r="38" spans="1:21" ht="30" customHeight="1">
      <c r="A38" s="219"/>
      <c r="B38" s="220"/>
      <c r="C38" s="220"/>
      <c r="D38" s="220"/>
      <c r="E38" s="220"/>
      <c r="F38" s="220"/>
      <c r="G38" s="220"/>
      <c r="H38" s="220"/>
      <c r="I38" s="220"/>
      <c r="J38" s="220"/>
      <c r="K38" s="221"/>
      <c r="L38" s="213"/>
      <c r="M38" s="214"/>
      <c r="N38" s="214"/>
      <c r="O38" s="214"/>
      <c r="P38" s="214"/>
      <c r="Q38" s="214"/>
      <c r="R38" s="214"/>
      <c r="S38" s="214"/>
      <c r="T38" s="214"/>
      <c r="U38" s="215"/>
    </row>
    <row r="39" spans="1:21" ht="30" customHeight="1">
      <c r="A39" s="219"/>
      <c r="B39" s="220"/>
      <c r="C39" s="220"/>
      <c r="D39" s="220"/>
      <c r="E39" s="220"/>
      <c r="F39" s="220"/>
      <c r="G39" s="220"/>
      <c r="H39" s="220"/>
      <c r="I39" s="220"/>
      <c r="J39" s="220"/>
      <c r="K39" s="221"/>
      <c r="L39" s="213"/>
      <c r="M39" s="214"/>
      <c r="N39" s="214"/>
      <c r="O39" s="214"/>
      <c r="P39" s="214"/>
      <c r="Q39" s="214"/>
      <c r="R39" s="214"/>
      <c r="S39" s="214"/>
      <c r="T39" s="214"/>
      <c r="U39" s="215"/>
    </row>
    <row r="40" spans="1:21" ht="30" customHeight="1">
      <c r="A40" s="219"/>
      <c r="B40" s="220"/>
      <c r="C40" s="220"/>
      <c r="D40" s="220"/>
      <c r="E40" s="220"/>
      <c r="F40" s="220"/>
      <c r="G40" s="220"/>
      <c r="H40" s="220"/>
      <c r="I40" s="220"/>
      <c r="J40" s="220"/>
      <c r="K40" s="221"/>
      <c r="L40" s="213"/>
      <c r="M40" s="214"/>
      <c r="N40" s="214"/>
      <c r="O40" s="214"/>
      <c r="P40" s="214"/>
      <c r="Q40" s="214"/>
      <c r="R40" s="214"/>
      <c r="S40" s="214"/>
      <c r="T40" s="214"/>
      <c r="U40" s="215"/>
    </row>
    <row r="41" spans="1:21" ht="30" customHeight="1">
      <c r="A41" s="219"/>
      <c r="B41" s="220"/>
      <c r="C41" s="220"/>
      <c r="D41" s="220"/>
      <c r="E41" s="220"/>
      <c r="F41" s="220"/>
      <c r="G41" s="220"/>
      <c r="H41" s="220"/>
      <c r="I41" s="220"/>
      <c r="J41" s="220"/>
      <c r="K41" s="221"/>
      <c r="L41" s="213"/>
      <c r="M41" s="214"/>
      <c r="N41" s="214"/>
      <c r="O41" s="214"/>
      <c r="P41" s="214"/>
      <c r="Q41" s="214"/>
      <c r="R41" s="214"/>
      <c r="S41" s="214"/>
      <c r="T41" s="214"/>
      <c r="U41" s="215"/>
    </row>
    <row r="42" spans="1:21" ht="30" customHeight="1">
      <c r="A42" s="219"/>
      <c r="B42" s="220"/>
      <c r="C42" s="220"/>
      <c r="D42" s="220"/>
      <c r="E42" s="220"/>
      <c r="F42" s="220"/>
      <c r="G42" s="220"/>
      <c r="H42" s="220"/>
      <c r="I42" s="220"/>
      <c r="J42" s="220"/>
      <c r="K42" s="221"/>
      <c r="L42" s="213"/>
      <c r="M42" s="214"/>
      <c r="N42" s="214"/>
      <c r="O42" s="214"/>
      <c r="P42" s="214"/>
      <c r="Q42" s="214"/>
      <c r="R42" s="214"/>
      <c r="S42" s="214"/>
      <c r="T42" s="214"/>
      <c r="U42" s="215"/>
    </row>
    <row r="43" spans="1:21" ht="30" customHeight="1">
      <c r="A43" s="219"/>
      <c r="B43" s="220"/>
      <c r="C43" s="220"/>
      <c r="D43" s="220"/>
      <c r="E43" s="220"/>
      <c r="F43" s="220"/>
      <c r="G43" s="220"/>
      <c r="H43" s="220"/>
      <c r="I43" s="220"/>
      <c r="J43" s="220"/>
      <c r="K43" s="221"/>
      <c r="L43" s="213"/>
      <c r="M43" s="214"/>
      <c r="N43" s="214"/>
      <c r="O43" s="214"/>
      <c r="P43" s="214"/>
      <c r="Q43" s="214"/>
      <c r="R43" s="214"/>
      <c r="S43" s="214"/>
      <c r="T43" s="214"/>
      <c r="U43" s="215"/>
    </row>
    <row r="44" spans="1:21" ht="30" customHeight="1">
      <c r="A44" s="219"/>
      <c r="B44" s="220"/>
      <c r="C44" s="220"/>
      <c r="D44" s="220"/>
      <c r="E44" s="220"/>
      <c r="F44" s="220"/>
      <c r="G44" s="220"/>
      <c r="H44" s="220"/>
      <c r="I44" s="220"/>
      <c r="J44" s="220"/>
      <c r="K44" s="221"/>
      <c r="L44" s="213"/>
      <c r="M44" s="214"/>
      <c r="N44" s="214"/>
      <c r="O44" s="214"/>
      <c r="P44" s="214"/>
      <c r="Q44" s="214"/>
      <c r="R44" s="214"/>
      <c r="S44" s="214"/>
      <c r="T44" s="214"/>
      <c r="U44" s="215"/>
    </row>
    <row r="45" spans="1:21" ht="30" customHeight="1">
      <c r="A45" s="219"/>
      <c r="B45" s="220"/>
      <c r="C45" s="220"/>
      <c r="D45" s="220"/>
      <c r="E45" s="220"/>
      <c r="F45" s="220"/>
      <c r="G45" s="220"/>
      <c r="H45" s="220"/>
      <c r="I45" s="220"/>
      <c r="J45" s="220"/>
      <c r="K45" s="221"/>
      <c r="L45" s="213"/>
      <c r="M45" s="214"/>
      <c r="N45" s="214"/>
      <c r="O45" s="214"/>
      <c r="P45" s="214"/>
      <c r="Q45" s="214"/>
      <c r="R45" s="214"/>
      <c r="S45" s="214"/>
      <c r="T45" s="214"/>
      <c r="U45" s="215"/>
    </row>
    <row r="46" spans="1:21" ht="30" customHeight="1">
      <c r="A46" s="219"/>
      <c r="B46" s="220"/>
      <c r="C46" s="220"/>
      <c r="D46" s="220"/>
      <c r="E46" s="220"/>
      <c r="F46" s="220"/>
      <c r="G46" s="220"/>
      <c r="H46" s="220"/>
      <c r="I46" s="220"/>
      <c r="J46" s="220"/>
      <c r="K46" s="221"/>
      <c r="L46" s="213"/>
      <c r="M46" s="214"/>
      <c r="N46" s="214"/>
      <c r="O46" s="214"/>
      <c r="P46" s="214"/>
      <c r="Q46" s="214"/>
      <c r="R46" s="214"/>
      <c r="S46" s="214"/>
      <c r="T46" s="214"/>
      <c r="U46" s="215"/>
    </row>
    <row r="47" spans="1:21" ht="30" customHeight="1">
      <c r="A47" s="219"/>
      <c r="B47" s="220"/>
      <c r="C47" s="220"/>
      <c r="D47" s="220"/>
      <c r="E47" s="220"/>
      <c r="F47" s="220"/>
      <c r="G47" s="220"/>
      <c r="H47" s="220"/>
      <c r="I47" s="220"/>
      <c r="J47" s="220"/>
      <c r="K47" s="221"/>
      <c r="L47" s="213"/>
      <c r="M47" s="214"/>
      <c r="N47" s="214"/>
      <c r="O47" s="214"/>
      <c r="P47" s="214"/>
      <c r="Q47" s="214"/>
      <c r="R47" s="214"/>
      <c r="S47" s="214"/>
      <c r="T47" s="214"/>
      <c r="U47" s="215"/>
    </row>
    <row r="48" spans="1:21" ht="30" customHeight="1">
      <c r="A48" s="219"/>
      <c r="B48" s="220"/>
      <c r="C48" s="220"/>
      <c r="D48" s="220"/>
      <c r="E48" s="220"/>
      <c r="F48" s="220"/>
      <c r="G48" s="220"/>
      <c r="H48" s="220"/>
      <c r="I48" s="220"/>
      <c r="J48" s="220"/>
      <c r="K48" s="221"/>
      <c r="L48" s="213"/>
      <c r="M48" s="214"/>
      <c r="N48" s="214"/>
      <c r="O48" s="214"/>
      <c r="P48" s="214"/>
      <c r="Q48" s="214"/>
      <c r="R48" s="214"/>
      <c r="S48" s="214"/>
      <c r="T48" s="214"/>
      <c r="U48" s="215"/>
    </row>
    <row r="49" spans="1:21" ht="30" customHeight="1">
      <c r="A49" s="219"/>
      <c r="B49" s="220"/>
      <c r="C49" s="220"/>
      <c r="D49" s="220"/>
      <c r="E49" s="220"/>
      <c r="F49" s="220"/>
      <c r="G49" s="220"/>
      <c r="H49" s="220"/>
      <c r="I49" s="220"/>
      <c r="J49" s="220"/>
      <c r="K49" s="221"/>
      <c r="L49" s="216"/>
      <c r="M49" s="217"/>
      <c r="N49" s="217"/>
      <c r="O49" s="217"/>
      <c r="P49" s="217"/>
      <c r="Q49" s="217"/>
      <c r="R49" s="217"/>
      <c r="S49" s="217"/>
      <c r="T49" s="217"/>
      <c r="U49" s="218"/>
    </row>
    <row r="50" spans="1:21" ht="15.75">
      <c r="A50" s="178" t="s">
        <v>85</v>
      </c>
      <c r="B50" s="178"/>
      <c r="C50" s="178"/>
      <c r="D50" s="178"/>
      <c r="E50" s="178"/>
      <c r="F50" s="178"/>
      <c r="G50" s="178"/>
      <c r="H50" s="178"/>
      <c r="I50" s="178"/>
      <c r="J50" s="178"/>
      <c r="K50" s="178"/>
      <c r="L50" s="82"/>
    </row>
  </sheetData>
  <sheetProtection sheet="1" objects="1" scenarios="1" selectLockedCells="1"/>
  <protectedRanges>
    <protectedRange sqref="A9:B20 D9:L20 I6 K6 N9:N20 A27 L27" name="範囲1"/>
  </protectedRanges>
  <mergeCells count="26">
    <mergeCell ref="A3:U3"/>
    <mergeCell ref="L4:P4"/>
    <mergeCell ref="Q4:U4"/>
    <mergeCell ref="A1:Q1"/>
    <mergeCell ref="A2:F2"/>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6"/>
  <conditionalFormatting sqref="A9:B20 N9:N20">
    <cfRule type="containsBlanks" dxfId="5" priority="3">
      <formula>LEN(TRIM(A9))=0</formula>
    </cfRule>
  </conditionalFormatting>
  <conditionalFormatting sqref="D9:L20">
    <cfRule type="containsBlanks" dxfId="4" priority="1">
      <formula>LEN(TRIM(D9))=0</formula>
    </cfRule>
  </conditionalFormatting>
  <conditionalFormatting sqref="I6 K6">
    <cfRule type="containsBlanks" dxfId="3" priority="2">
      <formula>LEN(TRIM(I6))=0</formula>
    </cfRule>
  </conditionalFormatting>
  <dataValidations count="2">
    <dataValidation type="list" allowBlank="1" showInputMessage="1" showErrorMessage="1" sqref="I6 K6" xr:uid="{BCB125D0-50FC-4F79-B04E-10CCE1AC109C}">
      <formula1>"あり,なし"</formula1>
    </dataValidation>
    <dataValidation type="list" allowBlank="1" showInputMessage="1" showErrorMessage="1" sqref="K9:K20" xr:uid="{E26CEADC-C9E8-4712-ADBB-FF99841AEABE}">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DFB8C7B-0FE1-4023-A838-8D195AFE5990}">
          <x14:formula1>
            <xm:f>'(参考)宿泊費等'!$H$2:$BB$2</xm:f>
          </x14:formula1>
          <xm:sqref>I9:I20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05CF-A9FE-4992-9A8F-CEE7303F64C5}">
  <sheetPr>
    <tabColor rgb="FFFFFF00"/>
    <pageSetUpPr fitToPage="1"/>
  </sheetPr>
  <dimension ref="A1:AM50"/>
  <sheetViews>
    <sheetView showZeros="0" view="pageBreakPreview" zoomScale="90" zoomScaleNormal="115" zoomScaleSheetLayoutView="90" workbookViewId="0">
      <selection sqref="A1:Q1"/>
    </sheetView>
  </sheetViews>
  <sheetFormatPr defaultColWidth="2.5703125" defaultRowHeight="30" customHeight="1"/>
  <cols>
    <col min="1" max="1" width="7.85546875" style="2" bestFit="1" customWidth="1"/>
    <col min="2" max="2" width="7.7109375" style="2" bestFit="1" customWidth="1"/>
    <col min="3" max="3" width="4.28515625" style="3"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3" customWidth="1"/>
    <col min="11" max="11" width="9.28515625" style="3" bestFit="1" customWidth="1"/>
    <col min="12" max="12" width="7.85546875" style="3" customWidth="1"/>
    <col min="13" max="21" width="7.85546875" style="2" customWidth="1"/>
    <col min="22" max="16384" width="2.5703125" style="2"/>
  </cols>
  <sheetData>
    <row r="1" spans="1:39" ht="15.75">
      <c r="A1" s="208" t="s">
        <v>0</v>
      </c>
      <c r="B1" s="208"/>
      <c r="C1" s="208"/>
      <c r="D1" s="208"/>
      <c r="E1" s="208"/>
      <c r="F1" s="208"/>
      <c r="G1" s="208"/>
      <c r="H1" s="208"/>
      <c r="I1" s="208"/>
      <c r="J1" s="208"/>
      <c r="K1" s="208"/>
      <c r="L1" s="208"/>
      <c r="M1" s="208"/>
      <c r="N1" s="208"/>
      <c r="O1" s="208"/>
      <c r="P1" s="208"/>
      <c r="Q1" s="208"/>
    </row>
    <row r="2" spans="1:39" s="1" customFormat="1" ht="15" customHeight="1">
      <c r="A2" s="224" t="s">
        <v>37</v>
      </c>
      <c r="B2" s="224"/>
      <c r="C2" s="224"/>
      <c r="D2" s="224"/>
      <c r="E2" s="224"/>
      <c r="F2" s="224"/>
      <c r="G2" s="15"/>
      <c r="H2" s="15"/>
      <c r="I2" s="15"/>
      <c r="J2" s="15"/>
      <c r="K2" s="15"/>
      <c r="L2" s="15"/>
      <c r="M2" s="15"/>
      <c r="N2" s="15"/>
      <c r="O2" s="15"/>
      <c r="P2" s="15"/>
      <c r="Q2" s="15"/>
      <c r="R2" s="122"/>
      <c r="S2" s="122"/>
      <c r="T2" s="122"/>
      <c r="U2" s="122"/>
      <c r="V2" s="122"/>
      <c r="W2" s="122"/>
      <c r="X2" s="122"/>
      <c r="Y2" s="122"/>
      <c r="Z2" s="122"/>
      <c r="AA2" s="122"/>
      <c r="AB2" s="122"/>
      <c r="AC2" s="122"/>
      <c r="AD2" s="122"/>
      <c r="AE2" s="122"/>
    </row>
    <row r="3" spans="1:39" ht="16.5" thickBot="1">
      <c r="A3" s="204" t="s">
        <v>87</v>
      </c>
      <c r="B3" s="204"/>
      <c r="C3" s="204"/>
      <c r="D3" s="204"/>
      <c r="E3" s="204"/>
      <c r="F3" s="204"/>
      <c r="G3" s="204"/>
      <c r="H3" s="204"/>
      <c r="I3" s="204"/>
      <c r="J3" s="204"/>
      <c r="K3" s="204"/>
      <c r="L3" s="204"/>
      <c r="M3" s="204"/>
      <c r="N3" s="204"/>
      <c r="O3" s="204"/>
      <c r="P3" s="204"/>
      <c r="Q3" s="204"/>
      <c r="R3" s="204"/>
      <c r="S3" s="204"/>
      <c r="T3" s="204"/>
      <c r="U3" s="204"/>
    </row>
    <row r="4" spans="1:39" ht="30" customHeight="1">
      <c r="E4" s="21"/>
      <c r="I4" s="112"/>
      <c r="J4" s="112"/>
      <c r="K4" s="113"/>
      <c r="L4" s="205" t="s">
        <v>39</v>
      </c>
      <c r="M4" s="206"/>
      <c r="N4" s="206"/>
      <c r="O4" s="206"/>
      <c r="P4" s="206"/>
      <c r="Q4" s="205" t="s">
        <v>40</v>
      </c>
      <c r="R4" s="206"/>
      <c r="S4" s="206"/>
      <c r="T4" s="206"/>
      <c r="U4" s="207"/>
    </row>
    <row r="5" spans="1:39" ht="30" customHeight="1" thickBot="1">
      <c r="A5" s="23" t="s">
        <v>41</v>
      </c>
      <c r="B5" s="196">
        <f>'報告書(車)'!Q21</f>
        <v>0</v>
      </c>
      <c r="C5" s="196"/>
      <c r="D5" s="196"/>
      <c r="E5" s="18"/>
      <c r="L5" s="114" t="s">
        <v>42</v>
      </c>
      <c r="M5" s="222">
        <f>J21*18</f>
        <v>0</v>
      </c>
      <c r="N5" s="223"/>
      <c r="O5" s="223"/>
      <c r="P5" s="223"/>
      <c r="Q5" s="25" t="s">
        <v>42</v>
      </c>
      <c r="R5" s="166">
        <f>M5</f>
        <v>0</v>
      </c>
      <c r="S5" s="167"/>
      <c r="T5" s="167"/>
      <c r="U5" s="168"/>
    </row>
    <row r="6" spans="1:39" ht="30" customHeight="1" thickBot="1">
      <c r="A6" s="23" t="s">
        <v>43</v>
      </c>
      <c r="B6" s="196">
        <f>'報告書(車)'!I21</f>
        <v>0</v>
      </c>
      <c r="C6" s="196"/>
      <c r="D6" s="196"/>
      <c r="E6" s="18"/>
      <c r="F6" s="18"/>
      <c r="G6" s="18"/>
      <c r="H6" s="108" t="s">
        <v>44</v>
      </c>
      <c r="I6" s="109"/>
      <c r="J6" s="110" t="s">
        <v>46</v>
      </c>
      <c r="K6" s="111"/>
      <c r="L6" s="81" t="s">
        <v>47</v>
      </c>
      <c r="M6" s="171" t="s">
        <v>48</v>
      </c>
      <c r="N6" s="170"/>
      <c r="O6" s="171" t="s">
        <v>49</v>
      </c>
      <c r="P6" s="197"/>
      <c r="Q6" s="83" t="s">
        <v>47</v>
      </c>
      <c r="R6" s="169" t="s">
        <v>48</v>
      </c>
      <c r="S6" s="170"/>
      <c r="T6" s="171" t="s">
        <v>49</v>
      </c>
      <c r="U6" s="172"/>
    </row>
    <row r="7" spans="1:39" ht="30" customHeight="1">
      <c r="A7" s="26" t="s">
        <v>50</v>
      </c>
      <c r="B7" s="27" t="s">
        <v>51</v>
      </c>
      <c r="C7" s="28" t="s">
        <v>52</v>
      </c>
      <c r="D7" s="29" t="s">
        <v>53</v>
      </c>
      <c r="E7" s="30" t="s">
        <v>54</v>
      </c>
      <c r="F7" s="30" t="s">
        <v>55</v>
      </c>
      <c r="G7" s="31" t="s">
        <v>56</v>
      </c>
      <c r="H7" s="105" t="s">
        <v>55</v>
      </c>
      <c r="I7" s="105" t="s">
        <v>57</v>
      </c>
      <c r="J7" s="106" t="s">
        <v>58</v>
      </c>
      <c r="K7" s="107" t="s">
        <v>59</v>
      </c>
      <c r="L7" s="237" t="s">
        <v>60</v>
      </c>
      <c r="M7" s="236" t="s">
        <v>61</v>
      </c>
      <c r="N7" s="238" t="s">
        <v>60</v>
      </c>
      <c r="O7" s="32" t="s">
        <v>61</v>
      </c>
      <c r="P7" s="103" t="s">
        <v>63</v>
      </c>
      <c r="Q7" s="102" t="s">
        <v>60</v>
      </c>
      <c r="R7" s="96" t="s">
        <v>61</v>
      </c>
      <c r="S7" s="85" t="s">
        <v>89</v>
      </c>
      <c r="T7" s="32" t="s">
        <v>61</v>
      </c>
      <c r="U7" s="104" t="s">
        <v>63</v>
      </c>
    </row>
    <row r="8" spans="1:39" s="41" customFormat="1" ht="15.75">
      <c r="A8" s="33"/>
      <c r="B8" s="34"/>
      <c r="C8" s="35"/>
      <c r="D8" s="36"/>
      <c r="E8" s="37"/>
      <c r="F8" s="37"/>
      <c r="G8" s="38"/>
      <c r="H8" s="37"/>
      <c r="I8" s="37"/>
      <c r="J8" s="39" t="s">
        <v>65</v>
      </c>
      <c r="K8" s="34"/>
      <c r="L8" s="33" t="s">
        <v>66</v>
      </c>
      <c r="M8" s="239" t="s">
        <v>67</v>
      </c>
      <c r="N8" s="92" t="s">
        <v>66</v>
      </c>
      <c r="O8" s="40" t="s">
        <v>67</v>
      </c>
      <c r="P8" s="35" t="s">
        <v>66</v>
      </c>
      <c r="Q8" s="117" t="s">
        <v>66</v>
      </c>
      <c r="R8" s="40" t="s">
        <v>67</v>
      </c>
      <c r="S8" s="92" t="s">
        <v>66</v>
      </c>
      <c r="T8" s="40" t="s">
        <v>67</v>
      </c>
      <c r="U8" s="116" t="s">
        <v>66</v>
      </c>
      <c r="AM8"/>
    </row>
    <row r="9" spans="1:39" ht="30" customHeight="1">
      <c r="A9" s="66"/>
      <c r="B9" s="67"/>
      <c r="C9" s="44" t="s">
        <v>13</v>
      </c>
      <c r="D9" s="68"/>
      <c r="E9" s="69"/>
      <c r="F9" s="69"/>
      <c r="G9" s="69"/>
      <c r="H9" s="69"/>
      <c r="I9" s="17"/>
      <c r="J9" s="70"/>
      <c r="K9" s="71"/>
      <c r="L9" s="98"/>
      <c r="M9" s="90" t="str">
        <f>IF(I9="","",1)</f>
        <v/>
      </c>
      <c r="N9" s="89"/>
      <c r="O9" s="90" t="str">
        <f>IF(M9="","",1)</f>
        <v/>
      </c>
      <c r="P9" s="50"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48">
        <f>L9</f>
        <v>0</v>
      </c>
      <c r="R9" s="49" t="str">
        <f>M9</f>
        <v/>
      </c>
      <c r="S9" s="49"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49" t="str">
        <f>O9</f>
        <v/>
      </c>
      <c r="U9" s="50"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66"/>
      <c r="B10" s="72"/>
      <c r="C10" s="52" t="s">
        <v>13</v>
      </c>
      <c r="D10" s="73"/>
      <c r="E10" s="74"/>
      <c r="F10" s="69"/>
      <c r="G10" s="74"/>
      <c r="H10" s="74"/>
      <c r="I10" s="17"/>
      <c r="J10" s="75"/>
      <c r="K10" s="99"/>
      <c r="L10" s="98"/>
      <c r="M10" s="97" t="str">
        <f>IF(I10="","",1)</f>
        <v/>
      </c>
      <c r="N10" s="76"/>
      <c r="O10" s="90" t="str">
        <f t="shared" ref="O10:O20" si="0">IF(M10="","",1)</f>
        <v/>
      </c>
      <c r="P10" s="50"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56">
        <f t="shared" ref="Q10:Q20" si="1">L10</f>
        <v>0</v>
      </c>
      <c r="R10" s="49" t="str">
        <f t="shared" ref="R10:R20" si="2">M10</f>
        <v/>
      </c>
      <c r="S10" s="49"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49" t="str">
        <f t="shared" ref="T10:T20" si="3">O10</f>
        <v/>
      </c>
      <c r="U10" s="50"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77"/>
      <c r="B11" s="72"/>
      <c r="C11" s="52" t="s">
        <v>13</v>
      </c>
      <c r="D11" s="73"/>
      <c r="E11" s="74"/>
      <c r="F11" s="74"/>
      <c r="G11" s="78"/>
      <c r="H11" s="69"/>
      <c r="I11" s="17"/>
      <c r="J11" s="79"/>
      <c r="K11" s="100"/>
      <c r="L11" s="98"/>
      <c r="M11" s="91" t="str">
        <f t="shared" ref="M11:M20" si="4">IF(I11="","",1)</f>
        <v/>
      </c>
      <c r="N11" s="76"/>
      <c r="O11" s="90" t="str">
        <f t="shared" si="0"/>
        <v/>
      </c>
      <c r="P11" s="50"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56">
        <f t="shared" si="1"/>
        <v>0</v>
      </c>
      <c r="R11" s="49" t="str">
        <f>M11</f>
        <v/>
      </c>
      <c r="S11" s="49"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49" t="str">
        <f t="shared" si="3"/>
        <v/>
      </c>
      <c r="U11" s="50"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77"/>
      <c r="B12" s="72"/>
      <c r="C12" s="52" t="s">
        <v>52</v>
      </c>
      <c r="D12" s="73"/>
      <c r="E12" s="74"/>
      <c r="F12" s="74"/>
      <c r="G12" s="78"/>
      <c r="H12" s="78"/>
      <c r="I12" s="17"/>
      <c r="J12" s="75"/>
      <c r="K12" s="100"/>
      <c r="L12" s="98"/>
      <c r="M12" s="91" t="str">
        <f t="shared" si="4"/>
        <v/>
      </c>
      <c r="N12" s="76"/>
      <c r="O12" s="90" t="str">
        <f t="shared" si="0"/>
        <v/>
      </c>
      <c r="P12" s="50"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56">
        <f t="shared" si="1"/>
        <v>0</v>
      </c>
      <c r="R12" s="49" t="str">
        <f t="shared" si="2"/>
        <v/>
      </c>
      <c r="S12" s="49"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49" t="str">
        <f t="shared" si="3"/>
        <v/>
      </c>
      <c r="U12" s="50"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77"/>
      <c r="B13" s="72"/>
      <c r="C13" s="52" t="s">
        <v>52</v>
      </c>
      <c r="D13" s="73"/>
      <c r="E13" s="74"/>
      <c r="F13" s="74"/>
      <c r="G13" s="78"/>
      <c r="H13" s="78"/>
      <c r="I13" s="17"/>
      <c r="J13" s="75"/>
      <c r="K13" s="100"/>
      <c r="L13" s="98"/>
      <c r="M13" s="97" t="str">
        <f t="shared" si="4"/>
        <v/>
      </c>
      <c r="N13" s="76"/>
      <c r="O13" s="90" t="str">
        <f t="shared" si="0"/>
        <v/>
      </c>
      <c r="P13" s="50"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56">
        <f t="shared" si="1"/>
        <v>0</v>
      </c>
      <c r="R13" s="49" t="str">
        <f t="shared" si="2"/>
        <v/>
      </c>
      <c r="S13" s="49"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49" t="str">
        <f t="shared" si="3"/>
        <v/>
      </c>
      <c r="U13" s="50"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77"/>
      <c r="B14" s="72"/>
      <c r="C14" s="52" t="s">
        <v>52</v>
      </c>
      <c r="D14" s="73"/>
      <c r="E14" s="74"/>
      <c r="F14" s="74"/>
      <c r="G14" s="78"/>
      <c r="H14" s="78"/>
      <c r="I14" s="17"/>
      <c r="J14" s="75"/>
      <c r="K14" s="99"/>
      <c r="L14" s="98"/>
      <c r="M14" s="91" t="str">
        <f t="shared" si="4"/>
        <v/>
      </c>
      <c r="N14" s="76"/>
      <c r="O14" s="90" t="str">
        <f t="shared" si="0"/>
        <v/>
      </c>
      <c r="P14" s="50"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56">
        <f t="shared" si="1"/>
        <v>0</v>
      </c>
      <c r="R14" s="49" t="str">
        <f t="shared" si="2"/>
        <v/>
      </c>
      <c r="S14" s="49"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49" t="str">
        <f t="shared" si="3"/>
        <v/>
      </c>
      <c r="U14" s="50"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66"/>
      <c r="B15" s="72"/>
      <c r="C15" s="52" t="s">
        <v>13</v>
      </c>
      <c r="D15" s="73"/>
      <c r="E15" s="74"/>
      <c r="F15" s="69"/>
      <c r="G15" s="74"/>
      <c r="H15" s="74"/>
      <c r="I15" s="17"/>
      <c r="J15" s="75"/>
      <c r="K15" s="100"/>
      <c r="L15" s="98"/>
      <c r="M15" s="91" t="str">
        <f t="shared" si="4"/>
        <v/>
      </c>
      <c r="N15" s="76"/>
      <c r="O15" s="90" t="str">
        <f t="shared" si="0"/>
        <v/>
      </c>
      <c r="P15" s="50"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56">
        <f t="shared" si="1"/>
        <v>0</v>
      </c>
      <c r="R15" s="49" t="str">
        <f t="shared" si="2"/>
        <v/>
      </c>
      <c r="S15" s="49"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49" t="str">
        <f t="shared" si="3"/>
        <v/>
      </c>
      <c r="U15" s="50"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77"/>
      <c r="B16" s="72"/>
      <c r="C16" s="52" t="s">
        <v>13</v>
      </c>
      <c r="D16" s="73"/>
      <c r="E16" s="74"/>
      <c r="F16" s="74"/>
      <c r="G16" s="78"/>
      <c r="H16" s="69"/>
      <c r="I16" s="17"/>
      <c r="J16" s="79"/>
      <c r="K16" s="100"/>
      <c r="L16" s="98"/>
      <c r="M16" s="91" t="str">
        <f t="shared" si="4"/>
        <v/>
      </c>
      <c r="N16" s="76"/>
      <c r="O16" s="90" t="str">
        <f t="shared" si="0"/>
        <v/>
      </c>
      <c r="P16" s="50"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56">
        <f t="shared" si="1"/>
        <v>0</v>
      </c>
      <c r="R16" s="49" t="str">
        <f t="shared" si="2"/>
        <v/>
      </c>
      <c r="S16" s="49"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49" t="str">
        <f t="shared" si="3"/>
        <v/>
      </c>
      <c r="U16" s="50"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77"/>
      <c r="B17" s="72"/>
      <c r="C17" s="52" t="s">
        <v>52</v>
      </c>
      <c r="D17" s="73"/>
      <c r="E17" s="74"/>
      <c r="F17" s="74"/>
      <c r="G17" s="78"/>
      <c r="H17" s="78"/>
      <c r="I17" s="17"/>
      <c r="J17" s="75"/>
      <c r="K17" s="100"/>
      <c r="L17" s="98"/>
      <c r="M17" s="91" t="str">
        <f t="shared" si="4"/>
        <v/>
      </c>
      <c r="N17" s="76"/>
      <c r="O17" s="90" t="str">
        <f t="shared" si="0"/>
        <v/>
      </c>
      <c r="P17" s="50"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56">
        <f t="shared" si="1"/>
        <v>0</v>
      </c>
      <c r="R17" s="49" t="str">
        <f t="shared" si="2"/>
        <v/>
      </c>
      <c r="S17" s="49"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49" t="str">
        <f t="shared" si="3"/>
        <v/>
      </c>
      <c r="U17" s="50"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77"/>
      <c r="B18" s="72"/>
      <c r="C18" s="52" t="s">
        <v>52</v>
      </c>
      <c r="D18" s="73"/>
      <c r="E18" s="74"/>
      <c r="F18" s="74"/>
      <c r="G18" s="78"/>
      <c r="H18" s="78"/>
      <c r="I18" s="17"/>
      <c r="J18" s="75"/>
      <c r="K18" s="100"/>
      <c r="L18" s="98"/>
      <c r="M18" s="91" t="str">
        <f t="shared" si="4"/>
        <v/>
      </c>
      <c r="N18" s="76"/>
      <c r="O18" s="90" t="str">
        <f t="shared" si="0"/>
        <v/>
      </c>
      <c r="P18" s="50"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56">
        <f t="shared" si="1"/>
        <v>0</v>
      </c>
      <c r="R18" s="49" t="str">
        <f t="shared" si="2"/>
        <v/>
      </c>
      <c r="S18" s="49"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49" t="str">
        <f t="shared" si="3"/>
        <v/>
      </c>
      <c r="U18" s="50"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77"/>
      <c r="B19" s="72"/>
      <c r="C19" s="52" t="s">
        <v>52</v>
      </c>
      <c r="D19" s="73"/>
      <c r="E19" s="74"/>
      <c r="F19" s="74"/>
      <c r="G19" s="78"/>
      <c r="H19" s="78"/>
      <c r="I19" s="17"/>
      <c r="J19" s="75"/>
      <c r="K19" s="100"/>
      <c r="L19" s="98"/>
      <c r="M19" s="91" t="str">
        <f t="shared" si="4"/>
        <v/>
      </c>
      <c r="N19" s="76"/>
      <c r="O19" s="90" t="str">
        <f t="shared" si="0"/>
        <v/>
      </c>
      <c r="P19" s="50"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56">
        <f t="shared" si="1"/>
        <v>0</v>
      </c>
      <c r="R19" s="49" t="str">
        <f t="shared" si="2"/>
        <v/>
      </c>
      <c r="S19" s="49"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49" t="str">
        <f t="shared" si="3"/>
        <v/>
      </c>
      <c r="U19" s="50"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77"/>
      <c r="B20" s="72"/>
      <c r="C20" s="52" t="s">
        <v>52</v>
      </c>
      <c r="D20" s="73"/>
      <c r="E20" s="74"/>
      <c r="F20" s="74"/>
      <c r="G20" s="74"/>
      <c r="H20" s="74"/>
      <c r="I20" s="17"/>
      <c r="J20" s="75"/>
      <c r="K20" s="100"/>
      <c r="L20" s="121"/>
      <c r="M20" s="93" t="str">
        <f t="shared" si="4"/>
        <v/>
      </c>
      <c r="N20" s="94"/>
      <c r="O20" s="90" t="str">
        <f t="shared" si="0"/>
        <v/>
      </c>
      <c r="P20" s="50"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18">
        <f t="shared" si="1"/>
        <v>0</v>
      </c>
      <c r="R20" s="49" t="str">
        <f t="shared" si="2"/>
        <v/>
      </c>
      <c r="S20" s="49"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49" t="str">
        <f t="shared" si="3"/>
        <v/>
      </c>
      <c r="U20" s="50"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98" t="s">
        <v>78</v>
      </c>
      <c r="B21" s="199"/>
      <c r="C21" s="199"/>
      <c r="D21" s="199"/>
      <c r="E21" s="199"/>
      <c r="F21" s="199"/>
      <c r="G21" s="199"/>
      <c r="H21" s="200"/>
      <c r="I21" s="80"/>
      <c r="J21" s="60">
        <f>TRUNC(SUM(J9:J20),-0.1)</f>
        <v>0</v>
      </c>
      <c r="K21" s="101"/>
      <c r="L21" s="87">
        <f t="shared" ref="L21:P21" si="5">SUM(L9:L20)</f>
        <v>0</v>
      </c>
      <c r="M21" s="87"/>
      <c r="N21" s="86">
        <f t="shared" si="5"/>
        <v>0</v>
      </c>
      <c r="O21" s="88"/>
      <c r="P21" s="88">
        <f t="shared" si="5"/>
        <v>0</v>
      </c>
      <c r="Q21" s="119">
        <f>SUM(Q9:Q20)</f>
        <v>0</v>
      </c>
      <c r="R21" s="61"/>
      <c r="S21" s="87">
        <f>SUM(S9:S20)</f>
        <v>0</v>
      </c>
      <c r="T21" s="87"/>
      <c r="U21" s="62">
        <f>SUM(U9:U20)</f>
        <v>0</v>
      </c>
    </row>
    <row r="22" spans="1:36" ht="16.5" thickBot="1">
      <c r="A22" s="201" t="s">
        <v>79</v>
      </c>
      <c r="B22" s="201"/>
      <c r="C22" s="201"/>
      <c r="D22" s="201"/>
      <c r="E22" s="201"/>
      <c r="F22" s="201"/>
      <c r="G22" s="201"/>
      <c r="H22" s="201"/>
      <c r="I22" s="201"/>
      <c r="J22" s="201"/>
      <c r="K22" s="201"/>
      <c r="L22" s="95"/>
      <c r="M22" s="63"/>
      <c r="N22" s="63"/>
      <c r="O22" s="63"/>
      <c r="P22" s="63"/>
      <c r="Q22" s="63"/>
      <c r="R22" s="63"/>
      <c r="S22" s="63"/>
      <c r="T22" s="63"/>
      <c r="U22" s="63"/>
    </row>
    <row r="23" spans="1:36" ht="30" customHeight="1" thickBot="1">
      <c r="A23" s="18"/>
      <c r="B23" s="18"/>
      <c r="C23" s="24"/>
      <c r="D23" s="18"/>
      <c r="E23" s="18"/>
      <c r="F23" s="18"/>
      <c r="G23" s="18"/>
      <c r="K23" s="120"/>
      <c r="L23" s="176" t="s">
        <v>80</v>
      </c>
      <c r="M23" s="177"/>
      <c r="N23" s="173">
        <f>SUM(M5,L21,N21,P21)</f>
        <v>0</v>
      </c>
      <c r="O23" s="174"/>
      <c r="P23" s="175"/>
      <c r="Q23" s="162" t="s">
        <v>81</v>
      </c>
      <c r="R23" s="162"/>
      <c r="S23" s="163">
        <f>SUM(R5,Q21,S21,U21)</f>
        <v>0</v>
      </c>
      <c r="T23" s="164"/>
      <c r="U23" s="165"/>
    </row>
    <row r="24" spans="1:36" ht="30" customHeight="1" thickBot="1">
      <c r="A24" s="18"/>
      <c r="B24" s="18"/>
      <c r="C24" s="24"/>
      <c r="D24" s="18"/>
      <c r="E24" s="18"/>
      <c r="F24" s="18"/>
      <c r="G24" s="18"/>
      <c r="H24" s="18"/>
      <c r="I24" s="18"/>
      <c r="J24" s="24"/>
      <c r="N24" s="64"/>
      <c r="O24" s="64"/>
      <c r="P24" s="64"/>
      <c r="Q24" s="185" t="s">
        <v>82</v>
      </c>
      <c r="R24" s="162"/>
      <c r="S24" s="195">
        <f>N23-S23</f>
        <v>0</v>
      </c>
      <c r="T24" s="164"/>
      <c r="U24" s="165"/>
    </row>
    <row r="25" spans="1:36" ht="16.5" thickBot="1">
      <c r="A25" s="18"/>
      <c r="B25" s="18"/>
      <c r="C25" s="24"/>
      <c r="D25" s="18"/>
      <c r="E25" s="18"/>
      <c r="F25" s="18"/>
      <c r="G25" s="18"/>
      <c r="H25" s="18"/>
      <c r="I25" s="18"/>
      <c r="J25" s="24"/>
      <c r="K25" s="24"/>
      <c r="L25" s="24"/>
      <c r="M25" s="64"/>
      <c r="N25" s="64"/>
      <c r="O25" s="64"/>
      <c r="P25" s="64"/>
      <c r="Q25" s="22"/>
      <c r="R25" s="22"/>
      <c r="S25" s="22"/>
      <c r="T25" s="22"/>
      <c r="U25" s="65"/>
    </row>
    <row r="26" spans="1:36" ht="30" customHeight="1">
      <c r="A26" s="179" t="s">
        <v>83</v>
      </c>
      <c r="B26" s="180"/>
      <c r="C26" s="180"/>
      <c r="D26" s="180"/>
      <c r="E26" s="180"/>
      <c r="F26" s="180"/>
      <c r="G26" s="180"/>
      <c r="H26" s="180"/>
      <c r="I26" s="180"/>
      <c r="J26" s="180"/>
      <c r="K26" s="181"/>
      <c r="L26" s="192" t="s">
        <v>84</v>
      </c>
      <c r="M26" s="193"/>
      <c r="N26" s="193"/>
      <c r="O26" s="193"/>
      <c r="P26" s="193"/>
      <c r="Q26" s="193"/>
      <c r="R26" s="193"/>
      <c r="S26" s="193"/>
      <c r="T26" s="193"/>
      <c r="U26" s="194"/>
      <c r="AJ26"/>
    </row>
    <row r="27" spans="1:36" ht="30" customHeight="1">
      <c r="A27" s="219"/>
      <c r="B27" s="220"/>
      <c r="C27" s="220"/>
      <c r="D27" s="220"/>
      <c r="E27" s="220"/>
      <c r="F27" s="220"/>
      <c r="G27" s="220"/>
      <c r="H27" s="220"/>
      <c r="I27" s="220"/>
      <c r="J27" s="220"/>
      <c r="K27" s="221"/>
      <c r="L27" s="210"/>
      <c r="M27" s="211"/>
      <c r="N27" s="211"/>
      <c r="O27" s="211"/>
      <c r="P27" s="211"/>
      <c r="Q27" s="211"/>
      <c r="R27" s="211"/>
      <c r="S27" s="211"/>
      <c r="T27" s="211"/>
      <c r="U27" s="212"/>
    </row>
    <row r="28" spans="1:36" ht="30" customHeight="1">
      <c r="A28" s="219"/>
      <c r="B28" s="220"/>
      <c r="C28" s="220"/>
      <c r="D28" s="220"/>
      <c r="E28" s="220"/>
      <c r="F28" s="220"/>
      <c r="G28" s="220"/>
      <c r="H28" s="220"/>
      <c r="I28" s="220"/>
      <c r="J28" s="220"/>
      <c r="K28" s="221"/>
      <c r="L28" s="213"/>
      <c r="M28" s="214"/>
      <c r="N28" s="214"/>
      <c r="O28" s="214"/>
      <c r="P28" s="214"/>
      <c r="Q28" s="214"/>
      <c r="R28" s="214"/>
      <c r="S28" s="214"/>
      <c r="T28" s="214"/>
      <c r="U28" s="215"/>
    </row>
    <row r="29" spans="1:36" ht="30" customHeight="1">
      <c r="A29" s="219"/>
      <c r="B29" s="220"/>
      <c r="C29" s="220"/>
      <c r="D29" s="220"/>
      <c r="E29" s="220"/>
      <c r="F29" s="220"/>
      <c r="G29" s="220"/>
      <c r="H29" s="220"/>
      <c r="I29" s="220"/>
      <c r="J29" s="220"/>
      <c r="K29" s="221"/>
      <c r="L29" s="213"/>
      <c r="M29" s="214"/>
      <c r="N29" s="214"/>
      <c r="O29" s="214"/>
      <c r="P29" s="214"/>
      <c r="Q29" s="214"/>
      <c r="R29" s="214"/>
      <c r="S29" s="214"/>
      <c r="T29" s="214"/>
      <c r="U29" s="215"/>
    </row>
    <row r="30" spans="1:36" ht="30" customHeight="1">
      <c r="A30" s="219"/>
      <c r="B30" s="220"/>
      <c r="C30" s="220"/>
      <c r="D30" s="220"/>
      <c r="E30" s="220"/>
      <c r="F30" s="220"/>
      <c r="G30" s="220"/>
      <c r="H30" s="220"/>
      <c r="I30" s="220"/>
      <c r="J30" s="220"/>
      <c r="K30" s="221"/>
      <c r="L30" s="213"/>
      <c r="M30" s="214"/>
      <c r="N30" s="214"/>
      <c r="O30" s="214"/>
      <c r="P30" s="214"/>
      <c r="Q30" s="214"/>
      <c r="R30" s="214"/>
      <c r="S30" s="214"/>
      <c r="T30" s="214"/>
      <c r="U30" s="215"/>
    </row>
    <row r="31" spans="1:36" ht="30" customHeight="1">
      <c r="A31" s="219"/>
      <c r="B31" s="220"/>
      <c r="C31" s="220"/>
      <c r="D31" s="220"/>
      <c r="E31" s="220"/>
      <c r="F31" s="220"/>
      <c r="G31" s="220"/>
      <c r="H31" s="220"/>
      <c r="I31" s="220"/>
      <c r="J31" s="220"/>
      <c r="K31" s="221"/>
      <c r="L31" s="213"/>
      <c r="M31" s="214"/>
      <c r="N31" s="214"/>
      <c r="O31" s="214"/>
      <c r="P31" s="214"/>
      <c r="Q31" s="214"/>
      <c r="R31" s="214"/>
      <c r="S31" s="214"/>
      <c r="T31" s="214"/>
      <c r="U31" s="215"/>
    </row>
    <row r="32" spans="1:36" ht="30" customHeight="1">
      <c r="A32" s="219"/>
      <c r="B32" s="220"/>
      <c r="C32" s="220"/>
      <c r="D32" s="220"/>
      <c r="E32" s="220"/>
      <c r="F32" s="220"/>
      <c r="G32" s="220"/>
      <c r="H32" s="220"/>
      <c r="I32" s="220"/>
      <c r="J32" s="220"/>
      <c r="K32" s="221"/>
      <c r="L32" s="213"/>
      <c r="M32" s="214"/>
      <c r="N32" s="214"/>
      <c r="O32" s="214"/>
      <c r="P32" s="214"/>
      <c r="Q32" s="214"/>
      <c r="R32" s="214"/>
      <c r="S32" s="214"/>
      <c r="T32" s="214"/>
      <c r="U32" s="215"/>
    </row>
    <row r="33" spans="1:21" ht="30" customHeight="1">
      <c r="A33" s="219"/>
      <c r="B33" s="220"/>
      <c r="C33" s="220"/>
      <c r="D33" s="220"/>
      <c r="E33" s="220"/>
      <c r="F33" s="220"/>
      <c r="G33" s="220"/>
      <c r="H33" s="220"/>
      <c r="I33" s="220"/>
      <c r="J33" s="220"/>
      <c r="K33" s="221"/>
      <c r="L33" s="213"/>
      <c r="M33" s="214"/>
      <c r="N33" s="214"/>
      <c r="O33" s="214"/>
      <c r="P33" s="214"/>
      <c r="Q33" s="214"/>
      <c r="R33" s="214"/>
      <c r="S33" s="214"/>
      <c r="T33" s="214"/>
      <c r="U33" s="215"/>
    </row>
    <row r="34" spans="1:21" ht="30" customHeight="1">
      <c r="A34" s="219"/>
      <c r="B34" s="220"/>
      <c r="C34" s="220"/>
      <c r="D34" s="220"/>
      <c r="E34" s="220"/>
      <c r="F34" s="220"/>
      <c r="G34" s="220"/>
      <c r="H34" s="220"/>
      <c r="I34" s="220"/>
      <c r="J34" s="220"/>
      <c r="K34" s="221"/>
      <c r="L34" s="213"/>
      <c r="M34" s="214"/>
      <c r="N34" s="214"/>
      <c r="O34" s="214"/>
      <c r="P34" s="214"/>
      <c r="Q34" s="214"/>
      <c r="R34" s="214"/>
      <c r="S34" s="214"/>
      <c r="T34" s="214"/>
      <c r="U34" s="215"/>
    </row>
    <row r="35" spans="1:21" ht="30" customHeight="1">
      <c r="A35" s="219"/>
      <c r="B35" s="220"/>
      <c r="C35" s="220"/>
      <c r="D35" s="220"/>
      <c r="E35" s="220"/>
      <c r="F35" s="220"/>
      <c r="G35" s="220"/>
      <c r="H35" s="220"/>
      <c r="I35" s="220"/>
      <c r="J35" s="220"/>
      <c r="K35" s="221"/>
      <c r="L35" s="213"/>
      <c r="M35" s="214"/>
      <c r="N35" s="214"/>
      <c r="O35" s="214"/>
      <c r="P35" s="214"/>
      <c r="Q35" s="214"/>
      <c r="R35" s="214"/>
      <c r="S35" s="214"/>
      <c r="T35" s="214"/>
      <c r="U35" s="215"/>
    </row>
    <row r="36" spans="1:21" ht="30" customHeight="1">
      <c r="A36" s="219"/>
      <c r="B36" s="220"/>
      <c r="C36" s="220"/>
      <c r="D36" s="220"/>
      <c r="E36" s="220"/>
      <c r="F36" s="220"/>
      <c r="G36" s="220"/>
      <c r="H36" s="220"/>
      <c r="I36" s="220"/>
      <c r="J36" s="220"/>
      <c r="K36" s="221"/>
      <c r="L36" s="213"/>
      <c r="M36" s="214"/>
      <c r="N36" s="214"/>
      <c r="O36" s="214"/>
      <c r="P36" s="214"/>
      <c r="Q36" s="214"/>
      <c r="R36" s="214"/>
      <c r="S36" s="214"/>
      <c r="T36" s="214"/>
      <c r="U36" s="215"/>
    </row>
    <row r="37" spans="1:21" ht="30" customHeight="1">
      <c r="A37" s="219"/>
      <c r="B37" s="220"/>
      <c r="C37" s="220"/>
      <c r="D37" s="220"/>
      <c r="E37" s="220"/>
      <c r="F37" s="220"/>
      <c r="G37" s="220"/>
      <c r="H37" s="220"/>
      <c r="I37" s="220"/>
      <c r="J37" s="220"/>
      <c r="K37" s="221"/>
      <c r="L37" s="213"/>
      <c r="M37" s="214"/>
      <c r="N37" s="214"/>
      <c r="O37" s="214"/>
      <c r="P37" s="214"/>
      <c r="Q37" s="214"/>
      <c r="R37" s="214"/>
      <c r="S37" s="214"/>
      <c r="T37" s="214"/>
      <c r="U37" s="215"/>
    </row>
    <row r="38" spans="1:21" ht="30" customHeight="1">
      <c r="A38" s="219"/>
      <c r="B38" s="220"/>
      <c r="C38" s="220"/>
      <c r="D38" s="220"/>
      <c r="E38" s="220"/>
      <c r="F38" s="220"/>
      <c r="G38" s="220"/>
      <c r="H38" s="220"/>
      <c r="I38" s="220"/>
      <c r="J38" s="220"/>
      <c r="K38" s="221"/>
      <c r="L38" s="213"/>
      <c r="M38" s="214"/>
      <c r="N38" s="214"/>
      <c r="O38" s="214"/>
      <c r="P38" s="214"/>
      <c r="Q38" s="214"/>
      <c r="R38" s="214"/>
      <c r="S38" s="214"/>
      <c r="T38" s="214"/>
      <c r="U38" s="215"/>
    </row>
    <row r="39" spans="1:21" ht="30" customHeight="1">
      <c r="A39" s="219"/>
      <c r="B39" s="220"/>
      <c r="C39" s="220"/>
      <c r="D39" s="220"/>
      <c r="E39" s="220"/>
      <c r="F39" s="220"/>
      <c r="G39" s="220"/>
      <c r="H39" s="220"/>
      <c r="I39" s="220"/>
      <c r="J39" s="220"/>
      <c r="K39" s="221"/>
      <c r="L39" s="213"/>
      <c r="M39" s="214"/>
      <c r="N39" s="214"/>
      <c r="O39" s="214"/>
      <c r="P39" s="214"/>
      <c r="Q39" s="214"/>
      <c r="R39" s="214"/>
      <c r="S39" s="214"/>
      <c r="T39" s="214"/>
      <c r="U39" s="215"/>
    </row>
    <row r="40" spans="1:21" ht="30" customHeight="1">
      <c r="A40" s="219"/>
      <c r="B40" s="220"/>
      <c r="C40" s="220"/>
      <c r="D40" s="220"/>
      <c r="E40" s="220"/>
      <c r="F40" s="220"/>
      <c r="G40" s="220"/>
      <c r="H40" s="220"/>
      <c r="I40" s="220"/>
      <c r="J40" s="220"/>
      <c r="K40" s="221"/>
      <c r="L40" s="213"/>
      <c r="M40" s="214"/>
      <c r="N40" s="214"/>
      <c r="O40" s="214"/>
      <c r="P40" s="214"/>
      <c r="Q40" s="214"/>
      <c r="R40" s="214"/>
      <c r="S40" s="214"/>
      <c r="T40" s="214"/>
      <c r="U40" s="215"/>
    </row>
    <row r="41" spans="1:21" ht="30" customHeight="1">
      <c r="A41" s="219"/>
      <c r="B41" s="220"/>
      <c r="C41" s="220"/>
      <c r="D41" s="220"/>
      <c r="E41" s="220"/>
      <c r="F41" s="220"/>
      <c r="G41" s="220"/>
      <c r="H41" s="220"/>
      <c r="I41" s="220"/>
      <c r="J41" s="220"/>
      <c r="K41" s="221"/>
      <c r="L41" s="213"/>
      <c r="M41" s="214"/>
      <c r="N41" s="214"/>
      <c r="O41" s="214"/>
      <c r="P41" s="214"/>
      <c r="Q41" s="214"/>
      <c r="R41" s="214"/>
      <c r="S41" s="214"/>
      <c r="T41" s="214"/>
      <c r="U41" s="215"/>
    </row>
    <row r="42" spans="1:21" ht="30" customHeight="1">
      <c r="A42" s="219"/>
      <c r="B42" s="220"/>
      <c r="C42" s="220"/>
      <c r="D42" s="220"/>
      <c r="E42" s="220"/>
      <c r="F42" s="220"/>
      <c r="G42" s="220"/>
      <c r="H42" s="220"/>
      <c r="I42" s="220"/>
      <c r="J42" s="220"/>
      <c r="K42" s="221"/>
      <c r="L42" s="213"/>
      <c r="M42" s="214"/>
      <c r="N42" s="214"/>
      <c r="O42" s="214"/>
      <c r="P42" s="214"/>
      <c r="Q42" s="214"/>
      <c r="R42" s="214"/>
      <c r="S42" s="214"/>
      <c r="T42" s="214"/>
      <c r="U42" s="215"/>
    </row>
    <row r="43" spans="1:21" ht="30" customHeight="1">
      <c r="A43" s="219"/>
      <c r="B43" s="220"/>
      <c r="C43" s="220"/>
      <c r="D43" s="220"/>
      <c r="E43" s="220"/>
      <c r="F43" s="220"/>
      <c r="G43" s="220"/>
      <c r="H43" s="220"/>
      <c r="I43" s="220"/>
      <c r="J43" s="220"/>
      <c r="K43" s="221"/>
      <c r="L43" s="213"/>
      <c r="M43" s="214"/>
      <c r="N43" s="214"/>
      <c r="O43" s="214"/>
      <c r="P43" s="214"/>
      <c r="Q43" s="214"/>
      <c r="R43" s="214"/>
      <c r="S43" s="214"/>
      <c r="T43" s="214"/>
      <c r="U43" s="215"/>
    </row>
    <row r="44" spans="1:21" ht="30" customHeight="1">
      <c r="A44" s="219"/>
      <c r="B44" s="220"/>
      <c r="C44" s="220"/>
      <c r="D44" s="220"/>
      <c r="E44" s="220"/>
      <c r="F44" s="220"/>
      <c r="G44" s="220"/>
      <c r="H44" s="220"/>
      <c r="I44" s="220"/>
      <c r="J44" s="220"/>
      <c r="K44" s="221"/>
      <c r="L44" s="213"/>
      <c r="M44" s="214"/>
      <c r="N44" s="214"/>
      <c r="O44" s="214"/>
      <c r="P44" s="214"/>
      <c r="Q44" s="214"/>
      <c r="R44" s="214"/>
      <c r="S44" s="214"/>
      <c r="T44" s="214"/>
      <c r="U44" s="215"/>
    </row>
    <row r="45" spans="1:21" ht="30" customHeight="1">
      <c r="A45" s="219"/>
      <c r="B45" s="220"/>
      <c r="C45" s="220"/>
      <c r="D45" s="220"/>
      <c r="E45" s="220"/>
      <c r="F45" s="220"/>
      <c r="G45" s="220"/>
      <c r="H45" s="220"/>
      <c r="I45" s="220"/>
      <c r="J45" s="220"/>
      <c r="K45" s="221"/>
      <c r="L45" s="213"/>
      <c r="M45" s="214"/>
      <c r="N45" s="214"/>
      <c r="O45" s="214"/>
      <c r="P45" s="214"/>
      <c r="Q45" s="214"/>
      <c r="R45" s="214"/>
      <c r="S45" s="214"/>
      <c r="T45" s="214"/>
      <c r="U45" s="215"/>
    </row>
    <row r="46" spans="1:21" ht="30" customHeight="1">
      <c r="A46" s="219"/>
      <c r="B46" s="220"/>
      <c r="C46" s="220"/>
      <c r="D46" s="220"/>
      <c r="E46" s="220"/>
      <c r="F46" s="220"/>
      <c r="G46" s="220"/>
      <c r="H46" s="220"/>
      <c r="I46" s="220"/>
      <c r="J46" s="220"/>
      <c r="K46" s="221"/>
      <c r="L46" s="213"/>
      <c r="M46" s="214"/>
      <c r="N46" s="214"/>
      <c r="O46" s="214"/>
      <c r="P46" s="214"/>
      <c r="Q46" s="214"/>
      <c r="R46" s="214"/>
      <c r="S46" s="214"/>
      <c r="T46" s="214"/>
      <c r="U46" s="215"/>
    </row>
    <row r="47" spans="1:21" ht="30" customHeight="1">
      <c r="A47" s="219"/>
      <c r="B47" s="220"/>
      <c r="C47" s="220"/>
      <c r="D47" s="220"/>
      <c r="E47" s="220"/>
      <c r="F47" s="220"/>
      <c r="G47" s="220"/>
      <c r="H47" s="220"/>
      <c r="I47" s="220"/>
      <c r="J47" s="220"/>
      <c r="K47" s="221"/>
      <c r="L47" s="213"/>
      <c r="M47" s="214"/>
      <c r="N47" s="214"/>
      <c r="O47" s="214"/>
      <c r="P47" s="214"/>
      <c r="Q47" s="214"/>
      <c r="R47" s="214"/>
      <c r="S47" s="214"/>
      <c r="T47" s="214"/>
      <c r="U47" s="215"/>
    </row>
    <row r="48" spans="1:21" ht="30" customHeight="1">
      <c r="A48" s="219"/>
      <c r="B48" s="220"/>
      <c r="C48" s="220"/>
      <c r="D48" s="220"/>
      <c r="E48" s="220"/>
      <c r="F48" s="220"/>
      <c r="G48" s="220"/>
      <c r="H48" s="220"/>
      <c r="I48" s="220"/>
      <c r="J48" s="220"/>
      <c r="K48" s="221"/>
      <c r="L48" s="213"/>
      <c r="M48" s="214"/>
      <c r="N48" s="214"/>
      <c r="O48" s="214"/>
      <c r="P48" s="214"/>
      <c r="Q48" s="214"/>
      <c r="R48" s="214"/>
      <c r="S48" s="214"/>
      <c r="T48" s="214"/>
      <c r="U48" s="215"/>
    </row>
    <row r="49" spans="1:21" ht="30" customHeight="1">
      <c r="A49" s="219"/>
      <c r="B49" s="220"/>
      <c r="C49" s="220"/>
      <c r="D49" s="220"/>
      <c r="E49" s="220"/>
      <c r="F49" s="220"/>
      <c r="G49" s="220"/>
      <c r="H49" s="220"/>
      <c r="I49" s="220"/>
      <c r="J49" s="220"/>
      <c r="K49" s="221"/>
      <c r="L49" s="216"/>
      <c r="M49" s="217"/>
      <c r="N49" s="217"/>
      <c r="O49" s="217"/>
      <c r="P49" s="217"/>
      <c r="Q49" s="217"/>
      <c r="R49" s="217"/>
      <c r="S49" s="217"/>
      <c r="T49" s="217"/>
      <c r="U49" s="218"/>
    </row>
    <row r="50" spans="1:21" ht="15.75">
      <c r="A50" s="178" t="s">
        <v>85</v>
      </c>
      <c r="B50" s="178"/>
      <c r="C50" s="178"/>
      <c r="D50" s="178"/>
      <c r="E50" s="178"/>
      <c r="F50" s="178"/>
      <c r="G50" s="178"/>
      <c r="H50" s="178"/>
      <c r="I50" s="178"/>
      <c r="J50" s="178"/>
      <c r="K50" s="178"/>
      <c r="L50" s="82"/>
    </row>
  </sheetData>
  <sheetProtection sheet="1" objects="1" scenarios="1" selectLockedCells="1"/>
  <protectedRanges>
    <protectedRange sqref="A9:B20 D9:L20 N9:N20 I6 K6 A27 L27" name="範囲1"/>
  </protectedRanges>
  <mergeCells count="26">
    <mergeCell ref="A3:U3"/>
    <mergeCell ref="L4:P4"/>
    <mergeCell ref="Q4:U4"/>
    <mergeCell ref="A1:Q1"/>
    <mergeCell ref="A2:F2"/>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6"/>
  <conditionalFormatting sqref="A9:B20 N9:N20">
    <cfRule type="containsBlanks" dxfId="2" priority="3">
      <formula>LEN(TRIM(A9))=0</formula>
    </cfRule>
  </conditionalFormatting>
  <conditionalFormatting sqref="D9:L20">
    <cfRule type="containsBlanks" dxfId="1" priority="1">
      <formula>LEN(TRIM(D9))=0</formula>
    </cfRule>
  </conditionalFormatting>
  <conditionalFormatting sqref="I6 K6">
    <cfRule type="containsBlanks" dxfId="0" priority="2">
      <formula>LEN(TRIM(I6))=0</formula>
    </cfRule>
  </conditionalFormatting>
  <dataValidations count="2">
    <dataValidation type="list" allowBlank="1" showInputMessage="1" showErrorMessage="1" sqref="I6 K6" xr:uid="{B21109D9-DC14-42FB-84A6-834AB4B41D90}">
      <formula1>"あり,なし"</formula1>
    </dataValidation>
    <dataValidation type="list" allowBlank="1" showInputMessage="1" showErrorMessage="1" sqref="K9:K20" xr:uid="{0F47490C-4644-4890-8B18-1D35514EFE51}">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85E62BF-787C-4BB8-BA4D-2AC54C7ED68B}">
          <x14:formula1>
            <xm:f>'(参考)宿泊費等'!$H$2:$BB$2</xm:f>
          </x14:formula1>
          <xm:sqref>I9:I20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69C06-1A8E-443F-81F6-77A2DF18A724}">
  <sheetPr>
    <tabColor rgb="FFFFFF00"/>
  </sheetPr>
  <dimension ref="A1:AI43"/>
  <sheetViews>
    <sheetView view="pageBreakPreview" zoomScaleNormal="100" zoomScaleSheetLayoutView="100" workbookViewId="0">
      <selection sqref="A1:AI1"/>
    </sheetView>
  </sheetViews>
  <sheetFormatPr defaultColWidth="2.42578125" defaultRowHeight="18.75"/>
  <cols>
    <col min="1" max="16384" width="2.42578125" style="137"/>
  </cols>
  <sheetData>
    <row r="1" spans="1:35" ht="15" customHeight="1">
      <c r="A1" s="226" t="s">
        <v>90</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row>
    <row r="2" spans="1:35" ht="15" customHeight="1">
      <c r="A2" s="226" t="s">
        <v>91</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row>
    <row r="3" spans="1:35" ht="15" customHeight="1">
      <c r="A3" s="227" t="s">
        <v>92</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row>
    <row r="7" spans="1:35" ht="16.5" customHeight="1">
      <c r="A7" s="228" t="s">
        <v>93</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row>
    <row r="8" spans="1:35" ht="16.5" customHeight="1">
      <c r="A8" s="228"/>
      <c r="B8" s="228"/>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row>
    <row r="9" spans="1:35" ht="16.5" customHeight="1">
      <c r="A9" s="228"/>
      <c r="B9" s="228"/>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row>
    <row r="11" spans="1:35" ht="15" customHeight="1">
      <c r="T11" s="229" t="s">
        <v>94</v>
      </c>
      <c r="U11" s="229"/>
      <c r="V11" s="229"/>
    </row>
    <row r="12" spans="1:35" ht="15" customHeight="1">
      <c r="R12" s="138"/>
      <c r="S12" s="138"/>
      <c r="T12" s="138"/>
      <c r="U12" s="225" t="str">
        <f>IF([1]報告書!U6="","",[1]報告書!U6)</f>
        <v/>
      </c>
      <c r="V12" s="225"/>
      <c r="W12" s="225"/>
      <c r="X12" s="225"/>
      <c r="Y12" s="225"/>
      <c r="Z12" s="225"/>
      <c r="AA12" s="225"/>
      <c r="AB12" s="225"/>
      <c r="AC12" s="225"/>
      <c r="AD12" s="225"/>
      <c r="AE12" s="225"/>
      <c r="AF12" s="225"/>
      <c r="AG12" s="225"/>
      <c r="AH12" s="225"/>
    </row>
    <row r="13" spans="1:35" ht="15" customHeight="1">
      <c r="R13" s="138"/>
      <c r="S13" s="138"/>
      <c r="T13" s="138"/>
      <c r="U13" s="225"/>
      <c r="V13" s="225"/>
      <c r="W13" s="225"/>
      <c r="X13" s="225"/>
      <c r="Y13" s="225"/>
      <c r="Z13" s="225"/>
      <c r="AA13" s="225"/>
      <c r="AB13" s="225"/>
      <c r="AC13" s="225"/>
      <c r="AD13" s="225"/>
      <c r="AE13" s="225"/>
      <c r="AF13" s="225"/>
      <c r="AG13" s="225"/>
      <c r="AH13" s="225"/>
    </row>
    <row r="14" spans="1:35" ht="15" customHeight="1">
      <c r="R14" s="138"/>
      <c r="S14" s="138"/>
      <c r="T14" s="138"/>
      <c r="U14" s="225" t="str">
        <f>IF([1]報告書!U8="","",[1]報告書!U8)</f>
        <v/>
      </c>
      <c r="V14" s="225"/>
      <c r="W14" s="225"/>
      <c r="X14" s="225"/>
      <c r="Y14" s="225"/>
      <c r="Z14" s="225"/>
      <c r="AA14" s="225"/>
      <c r="AB14" s="225"/>
      <c r="AC14" s="225"/>
      <c r="AD14" s="225"/>
      <c r="AE14" s="225"/>
      <c r="AF14" s="225"/>
      <c r="AG14" s="225"/>
      <c r="AH14" s="225"/>
    </row>
    <row r="18" spans="2:34" ht="15" customHeight="1">
      <c r="B18" s="240" t="s">
        <v>95</v>
      </c>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2:34" ht="15" customHeight="1">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row>
    <row r="20" spans="2:34" ht="15" customHeight="1">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row>
    <row r="21" spans="2:34" ht="15" customHeight="1">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row>
    <row r="22" spans="2:34" ht="15" customHeight="1">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row>
    <row r="23" spans="2:34" ht="15" customHeight="1">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row>
    <row r="24" spans="2:34" ht="15" customHeight="1">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row>
    <row r="40" spans="1:35" ht="30.75" customHeight="1">
      <c r="A40" s="230" t="s">
        <v>96</v>
      </c>
      <c r="B40" s="230"/>
      <c r="C40" s="230"/>
      <c r="D40" s="231" t="s">
        <v>97</v>
      </c>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row>
    <row r="41" spans="1:35" ht="13.5" customHeight="1">
      <c r="A41" s="230" t="s">
        <v>98</v>
      </c>
      <c r="B41" s="230"/>
      <c r="C41" s="230"/>
      <c r="D41" s="231" t="s">
        <v>99</v>
      </c>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row>
    <row r="42" spans="1:35" ht="15" customHeight="1">
      <c r="A42" s="139"/>
      <c r="B42" s="139"/>
      <c r="C42" s="139"/>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row>
    <row r="43" spans="1:35" ht="15" customHeight="1">
      <c r="A43" s="140"/>
    </row>
  </sheetData>
  <sheetProtection sheet="1" objects="1" scenarios="1"/>
  <protectedRanges>
    <protectedRange sqref="A18:XFD24" name="範囲1"/>
  </protectedRanges>
  <mergeCells count="12">
    <mergeCell ref="U14:AH14"/>
    <mergeCell ref="B18:AH24"/>
    <mergeCell ref="A40:C40"/>
    <mergeCell ref="D40:AI40"/>
    <mergeCell ref="A41:C41"/>
    <mergeCell ref="D41:AI42"/>
    <mergeCell ref="U12:AH13"/>
    <mergeCell ref="A1:AI1"/>
    <mergeCell ref="A2:AI2"/>
    <mergeCell ref="A3:AI3"/>
    <mergeCell ref="A7:AI9"/>
    <mergeCell ref="T11:V11"/>
  </mergeCells>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BI25"/>
  <sheetViews>
    <sheetView view="pageBreakPreview" zoomScale="85" zoomScaleNormal="100" zoomScaleSheetLayoutView="85" workbookViewId="0">
      <selection activeCell="S32" sqref="S32"/>
    </sheetView>
  </sheetViews>
  <sheetFormatPr defaultColWidth="9" defaultRowHeight="18.75"/>
  <cols>
    <col min="1" max="1" width="8.42578125" style="5" bestFit="1" customWidth="1"/>
    <col min="2" max="2" width="25.42578125" style="5" bestFit="1" customWidth="1"/>
    <col min="3" max="3" width="5.28515625" style="14" bestFit="1" customWidth="1"/>
    <col min="4" max="4" width="8.140625" style="5" bestFit="1" customWidth="1"/>
    <col min="5" max="5" width="6.85546875" style="5" bestFit="1" customWidth="1"/>
    <col min="6" max="6" width="6.85546875" style="5" customWidth="1"/>
    <col min="7" max="7" width="8" style="5" customWidth="1"/>
    <col min="8" max="8" width="8" style="5" bestFit="1" customWidth="1"/>
    <col min="9" max="20" width="7.140625" style="5" customWidth="1"/>
    <col min="21" max="21" width="7.7109375" style="5" customWidth="1"/>
    <col min="22" max="36" width="7.140625" style="5" customWidth="1"/>
    <col min="37" max="37" width="8.140625" style="5" customWidth="1"/>
    <col min="38" max="52" width="7.140625" style="5" customWidth="1"/>
    <col min="53" max="53" width="8.42578125" style="5" customWidth="1"/>
    <col min="54" max="54" width="7.140625" style="5" bestFit="1" customWidth="1"/>
    <col min="57" max="57" width="9" style="5"/>
    <col min="59" max="16384" width="9" style="5"/>
  </cols>
  <sheetData>
    <row r="1" spans="1:61">
      <c r="A1" s="233" t="s">
        <v>100</v>
      </c>
      <c r="B1" s="233" t="s">
        <v>101</v>
      </c>
      <c r="C1" s="233" t="s">
        <v>102</v>
      </c>
      <c r="D1" s="232" t="s">
        <v>103</v>
      </c>
      <c r="E1" s="232"/>
      <c r="F1" s="232"/>
      <c r="G1" s="232"/>
      <c r="H1" s="232" t="s">
        <v>104</v>
      </c>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row>
    <row r="2" spans="1:61">
      <c r="A2" s="233"/>
      <c r="B2" s="233"/>
      <c r="C2" s="233"/>
      <c r="D2" s="4" t="s">
        <v>105</v>
      </c>
      <c r="E2" s="4" t="s">
        <v>106</v>
      </c>
      <c r="F2" s="4" t="s">
        <v>107</v>
      </c>
      <c r="G2" s="4" t="s">
        <v>108</v>
      </c>
      <c r="H2" s="4" t="s">
        <v>109</v>
      </c>
      <c r="I2" s="4" t="s">
        <v>110</v>
      </c>
      <c r="J2" s="4" t="s">
        <v>111</v>
      </c>
      <c r="K2" s="4" t="s">
        <v>76</v>
      </c>
      <c r="L2" s="4" t="s">
        <v>112</v>
      </c>
      <c r="M2" s="4" t="s">
        <v>113</v>
      </c>
      <c r="N2" s="4" t="s">
        <v>114</v>
      </c>
      <c r="O2" s="4" t="s">
        <v>115</v>
      </c>
      <c r="P2" s="4" t="s">
        <v>116</v>
      </c>
      <c r="Q2" s="4" t="s">
        <v>117</v>
      </c>
      <c r="R2" s="4" t="s">
        <v>118</v>
      </c>
      <c r="S2" s="4" t="s">
        <v>119</v>
      </c>
      <c r="T2" s="4" t="s">
        <v>120</v>
      </c>
      <c r="U2" s="4" t="s">
        <v>121</v>
      </c>
      <c r="V2" s="4" t="s">
        <v>122</v>
      </c>
      <c r="W2" s="4" t="s">
        <v>123</v>
      </c>
      <c r="X2" s="4" t="s">
        <v>124</v>
      </c>
      <c r="Y2" s="4" t="s">
        <v>125</v>
      </c>
      <c r="Z2" s="4" t="s">
        <v>126</v>
      </c>
      <c r="AA2" s="4" t="s">
        <v>127</v>
      </c>
      <c r="AB2" s="4" t="s">
        <v>128</v>
      </c>
      <c r="AC2" s="4" t="s">
        <v>129</v>
      </c>
      <c r="AD2" s="4" t="s">
        <v>130</v>
      </c>
      <c r="AE2" s="4" t="s">
        <v>131</v>
      </c>
      <c r="AF2" s="4" t="s">
        <v>132</v>
      </c>
      <c r="AG2" s="4" t="s">
        <v>133</v>
      </c>
      <c r="AH2" s="4" t="s">
        <v>134</v>
      </c>
      <c r="AI2" s="4" t="s">
        <v>135</v>
      </c>
      <c r="AJ2" s="4" t="s">
        <v>136</v>
      </c>
      <c r="AK2" s="4" t="s">
        <v>137</v>
      </c>
      <c r="AL2" s="4" t="s">
        <v>138</v>
      </c>
      <c r="AM2" s="4" t="s">
        <v>139</v>
      </c>
      <c r="AN2" s="4" t="s">
        <v>140</v>
      </c>
      <c r="AO2" s="4" t="s">
        <v>141</v>
      </c>
      <c r="AP2" s="4" t="s">
        <v>142</v>
      </c>
      <c r="AQ2" s="4" t="s">
        <v>143</v>
      </c>
      <c r="AR2" s="4" t="s">
        <v>144</v>
      </c>
      <c r="AS2" s="4" t="s">
        <v>145</v>
      </c>
      <c r="AT2" s="4" t="s">
        <v>146</v>
      </c>
      <c r="AU2" s="4" t="s">
        <v>147</v>
      </c>
      <c r="AV2" s="4" t="s">
        <v>148</v>
      </c>
      <c r="AW2" s="4" t="s">
        <v>149</v>
      </c>
      <c r="AX2" s="4" t="s">
        <v>150</v>
      </c>
      <c r="AY2" s="4" t="s">
        <v>151</v>
      </c>
      <c r="AZ2" s="4" t="s">
        <v>152</v>
      </c>
      <c r="BA2" s="4" t="s">
        <v>153</v>
      </c>
      <c r="BB2" s="4" t="s">
        <v>154</v>
      </c>
    </row>
    <row r="3" spans="1:61">
      <c r="A3" s="233" t="s">
        <v>155</v>
      </c>
      <c r="B3" s="6" t="s">
        <v>17</v>
      </c>
      <c r="C3" s="4" t="s">
        <v>156</v>
      </c>
      <c r="D3" s="7">
        <v>2400</v>
      </c>
      <c r="E3" s="7">
        <v>1600</v>
      </c>
      <c r="F3" s="7">
        <v>1600</v>
      </c>
      <c r="G3" s="7">
        <v>800</v>
      </c>
      <c r="H3" s="7">
        <v>18000</v>
      </c>
      <c r="I3" s="7">
        <v>15000</v>
      </c>
      <c r="J3" s="7">
        <v>13000</v>
      </c>
      <c r="K3" s="7">
        <v>14000</v>
      </c>
      <c r="L3" s="7">
        <v>15000</v>
      </c>
      <c r="M3" s="7">
        <v>14000</v>
      </c>
      <c r="N3" s="7">
        <v>11000</v>
      </c>
      <c r="O3" s="7">
        <v>15000</v>
      </c>
      <c r="P3" s="7">
        <v>14000</v>
      </c>
      <c r="Q3" s="7">
        <v>14000</v>
      </c>
      <c r="R3" s="7">
        <v>27000</v>
      </c>
      <c r="S3" s="7">
        <v>24000</v>
      </c>
      <c r="T3" s="7">
        <v>27000</v>
      </c>
      <c r="U3" s="7">
        <v>22000</v>
      </c>
      <c r="V3" s="7">
        <v>22000</v>
      </c>
      <c r="W3" s="7">
        <v>15000</v>
      </c>
      <c r="X3" s="7">
        <v>13000</v>
      </c>
      <c r="Y3" s="7">
        <v>14000</v>
      </c>
      <c r="Z3" s="7">
        <v>17000</v>
      </c>
      <c r="AA3" s="7">
        <v>15000</v>
      </c>
      <c r="AB3" s="7">
        <v>18000</v>
      </c>
      <c r="AC3" s="7">
        <v>13000</v>
      </c>
      <c r="AD3" s="7">
        <v>15000</v>
      </c>
      <c r="AE3" s="7">
        <v>13000</v>
      </c>
      <c r="AF3" s="7">
        <v>15000</v>
      </c>
      <c r="AG3" s="7">
        <v>27000</v>
      </c>
      <c r="AH3" s="7">
        <v>18000</v>
      </c>
      <c r="AI3" s="7">
        <v>17000</v>
      </c>
      <c r="AJ3" s="7">
        <v>15000</v>
      </c>
      <c r="AK3" s="7">
        <v>15000</v>
      </c>
      <c r="AL3" s="7">
        <v>11000</v>
      </c>
      <c r="AM3" s="7">
        <v>13000</v>
      </c>
      <c r="AN3" s="7">
        <v>14000</v>
      </c>
      <c r="AO3" s="7">
        <v>18000</v>
      </c>
      <c r="AP3" s="7">
        <v>11000</v>
      </c>
      <c r="AQ3" s="7">
        <v>14000</v>
      </c>
      <c r="AR3" s="7">
        <v>21000</v>
      </c>
      <c r="AS3" s="7">
        <v>14000</v>
      </c>
      <c r="AT3" s="7">
        <v>15000</v>
      </c>
      <c r="AU3" s="7">
        <v>25000</v>
      </c>
      <c r="AV3" s="7">
        <v>15000</v>
      </c>
      <c r="AW3" s="7">
        <v>15000</v>
      </c>
      <c r="AX3" s="7">
        <v>20000</v>
      </c>
      <c r="AY3" s="7">
        <v>15000</v>
      </c>
      <c r="AZ3" s="7">
        <v>17000</v>
      </c>
      <c r="BA3" s="7">
        <v>17000</v>
      </c>
      <c r="BB3" s="7">
        <v>15000</v>
      </c>
      <c r="BE3" s="8"/>
      <c r="BG3" s="9"/>
      <c r="BH3" s="10"/>
      <c r="BI3" s="9"/>
    </row>
    <row r="4" spans="1:61">
      <c r="A4" s="233"/>
      <c r="B4" s="6" t="s">
        <v>157</v>
      </c>
      <c r="C4" s="4" t="s">
        <v>156</v>
      </c>
      <c r="D4" s="7">
        <v>2400</v>
      </c>
      <c r="E4" s="7">
        <v>1600</v>
      </c>
      <c r="F4" s="7">
        <v>1600</v>
      </c>
      <c r="G4" s="7">
        <v>800</v>
      </c>
      <c r="H4" s="7">
        <v>18000</v>
      </c>
      <c r="I4" s="7">
        <v>15000</v>
      </c>
      <c r="J4" s="7">
        <v>13000</v>
      </c>
      <c r="K4" s="7">
        <v>14000</v>
      </c>
      <c r="L4" s="7">
        <v>15000</v>
      </c>
      <c r="M4" s="7">
        <v>14000</v>
      </c>
      <c r="N4" s="7">
        <v>11000</v>
      </c>
      <c r="O4" s="7">
        <v>15000</v>
      </c>
      <c r="P4" s="7">
        <v>14000</v>
      </c>
      <c r="Q4" s="7">
        <v>14000</v>
      </c>
      <c r="R4" s="7">
        <v>27000</v>
      </c>
      <c r="S4" s="7">
        <v>24000</v>
      </c>
      <c r="T4" s="7">
        <v>27000</v>
      </c>
      <c r="U4" s="7">
        <v>22000</v>
      </c>
      <c r="V4" s="7">
        <v>22000</v>
      </c>
      <c r="W4" s="7">
        <v>15000</v>
      </c>
      <c r="X4" s="7">
        <v>13000</v>
      </c>
      <c r="Y4" s="7">
        <v>14000</v>
      </c>
      <c r="Z4" s="7">
        <v>17000</v>
      </c>
      <c r="AA4" s="7">
        <v>15000</v>
      </c>
      <c r="AB4" s="7">
        <v>18000</v>
      </c>
      <c r="AC4" s="7">
        <v>13000</v>
      </c>
      <c r="AD4" s="7">
        <v>15000</v>
      </c>
      <c r="AE4" s="7">
        <v>13000</v>
      </c>
      <c r="AF4" s="7">
        <v>15000</v>
      </c>
      <c r="AG4" s="7">
        <v>27000</v>
      </c>
      <c r="AH4" s="7">
        <v>18000</v>
      </c>
      <c r="AI4" s="7">
        <v>17000</v>
      </c>
      <c r="AJ4" s="7">
        <v>15000</v>
      </c>
      <c r="AK4" s="7">
        <v>15000</v>
      </c>
      <c r="AL4" s="7">
        <v>11000</v>
      </c>
      <c r="AM4" s="7">
        <v>13000</v>
      </c>
      <c r="AN4" s="7">
        <v>14000</v>
      </c>
      <c r="AO4" s="7">
        <v>18000</v>
      </c>
      <c r="AP4" s="7">
        <v>11000</v>
      </c>
      <c r="AQ4" s="7">
        <v>14000</v>
      </c>
      <c r="AR4" s="7">
        <v>21000</v>
      </c>
      <c r="AS4" s="7">
        <v>14000</v>
      </c>
      <c r="AT4" s="7">
        <v>15000</v>
      </c>
      <c r="AU4" s="7">
        <v>25000</v>
      </c>
      <c r="AV4" s="7">
        <v>15000</v>
      </c>
      <c r="AW4" s="7">
        <v>15000</v>
      </c>
      <c r="AX4" s="7">
        <v>20000</v>
      </c>
      <c r="AY4" s="7">
        <v>15000</v>
      </c>
      <c r="AZ4" s="7">
        <v>17000</v>
      </c>
      <c r="BA4" s="7">
        <v>17000</v>
      </c>
      <c r="BB4" s="7">
        <v>15000</v>
      </c>
      <c r="BE4" s="8"/>
      <c r="BG4" s="9"/>
      <c r="BH4" s="10"/>
      <c r="BI4" s="9"/>
    </row>
    <row r="5" spans="1:61">
      <c r="A5" s="233"/>
      <c r="B5" s="6" t="s">
        <v>158</v>
      </c>
      <c r="C5" s="4" t="s">
        <v>156</v>
      </c>
      <c r="D5" s="7">
        <v>2400</v>
      </c>
      <c r="E5" s="7">
        <v>1600</v>
      </c>
      <c r="F5" s="7">
        <v>1600</v>
      </c>
      <c r="G5" s="7">
        <v>800</v>
      </c>
      <c r="H5" s="7">
        <v>18000</v>
      </c>
      <c r="I5" s="7">
        <v>15000</v>
      </c>
      <c r="J5" s="7">
        <v>13000</v>
      </c>
      <c r="K5" s="7">
        <v>14000</v>
      </c>
      <c r="L5" s="7">
        <v>15000</v>
      </c>
      <c r="M5" s="7">
        <v>14000</v>
      </c>
      <c r="N5" s="7">
        <v>11000</v>
      </c>
      <c r="O5" s="7">
        <v>15000</v>
      </c>
      <c r="P5" s="7">
        <v>14000</v>
      </c>
      <c r="Q5" s="7">
        <v>14000</v>
      </c>
      <c r="R5" s="7">
        <v>27000</v>
      </c>
      <c r="S5" s="7">
        <v>24000</v>
      </c>
      <c r="T5" s="7">
        <v>27000</v>
      </c>
      <c r="U5" s="7">
        <v>22000</v>
      </c>
      <c r="V5" s="7">
        <v>22000</v>
      </c>
      <c r="W5" s="7">
        <v>15000</v>
      </c>
      <c r="X5" s="7">
        <v>13000</v>
      </c>
      <c r="Y5" s="7">
        <v>14000</v>
      </c>
      <c r="Z5" s="7">
        <v>17000</v>
      </c>
      <c r="AA5" s="7">
        <v>15000</v>
      </c>
      <c r="AB5" s="7">
        <v>18000</v>
      </c>
      <c r="AC5" s="7">
        <v>13000</v>
      </c>
      <c r="AD5" s="7">
        <v>15000</v>
      </c>
      <c r="AE5" s="7">
        <v>13000</v>
      </c>
      <c r="AF5" s="7">
        <v>15000</v>
      </c>
      <c r="AG5" s="7">
        <v>27000</v>
      </c>
      <c r="AH5" s="7">
        <v>18000</v>
      </c>
      <c r="AI5" s="7">
        <v>17000</v>
      </c>
      <c r="AJ5" s="7">
        <v>15000</v>
      </c>
      <c r="AK5" s="7">
        <v>15000</v>
      </c>
      <c r="AL5" s="7">
        <v>11000</v>
      </c>
      <c r="AM5" s="7">
        <v>13000</v>
      </c>
      <c r="AN5" s="7">
        <v>14000</v>
      </c>
      <c r="AO5" s="7">
        <v>18000</v>
      </c>
      <c r="AP5" s="7">
        <v>11000</v>
      </c>
      <c r="AQ5" s="7">
        <v>14000</v>
      </c>
      <c r="AR5" s="7">
        <v>21000</v>
      </c>
      <c r="AS5" s="7">
        <v>14000</v>
      </c>
      <c r="AT5" s="7">
        <v>15000</v>
      </c>
      <c r="AU5" s="7">
        <v>25000</v>
      </c>
      <c r="AV5" s="7">
        <v>15000</v>
      </c>
      <c r="AW5" s="7">
        <v>15000</v>
      </c>
      <c r="AX5" s="7">
        <v>20000</v>
      </c>
      <c r="AY5" s="7">
        <v>15000</v>
      </c>
      <c r="AZ5" s="7">
        <v>17000</v>
      </c>
      <c r="BA5" s="7">
        <v>17000</v>
      </c>
      <c r="BB5" s="7">
        <v>15000</v>
      </c>
      <c r="BE5" s="8"/>
      <c r="BG5" s="9"/>
      <c r="BH5" s="10"/>
      <c r="BI5" s="9"/>
    </row>
    <row r="6" spans="1:61">
      <c r="A6" s="233"/>
      <c r="B6" s="6" t="s">
        <v>159</v>
      </c>
      <c r="C6" s="4" t="s">
        <v>156</v>
      </c>
      <c r="D6" s="7">
        <v>2400</v>
      </c>
      <c r="E6" s="7">
        <v>1600</v>
      </c>
      <c r="F6" s="7">
        <v>1600</v>
      </c>
      <c r="G6" s="7">
        <v>800</v>
      </c>
      <c r="H6" s="7">
        <v>18000</v>
      </c>
      <c r="I6" s="7">
        <v>15000</v>
      </c>
      <c r="J6" s="7">
        <v>13000</v>
      </c>
      <c r="K6" s="7">
        <v>14000</v>
      </c>
      <c r="L6" s="7">
        <v>15000</v>
      </c>
      <c r="M6" s="7">
        <v>14000</v>
      </c>
      <c r="N6" s="7">
        <v>11000</v>
      </c>
      <c r="O6" s="7">
        <v>15000</v>
      </c>
      <c r="P6" s="7">
        <v>14000</v>
      </c>
      <c r="Q6" s="7">
        <v>14000</v>
      </c>
      <c r="R6" s="7">
        <v>27000</v>
      </c>
      <c r="S6" s="7">
        <v>24000</v>
      </c>
      <c r="T6" s="7">
        <v>27000</v>
      </c>
      <c r="U6" s="7">
        <v>22000</v>
      </c>
      <c r="V6" s="7">
        <v>22000</v>
      </c>
      <c r="W6" s="7">
        <v>15000</v>
      </c>
      <c r="X6" s="7">
        <v>13000</v>
      </c>
      <c r="Y6" s="7">
        <v>14000</v>
      </c>
      <c r="Z6" s="7">
        <v>17000</v>
      </c>
      <c r="AA6" s="7">
        <v>15000</v>
      </c>
      <c r="AB6" s="7">
        <v>18000</v>
      </c>
      <c r="AC6" s="7">
        <v>13000</v>
      </c>
      <c r="AD6" s="7">
        <v>15000</v>
      </c>
      <c r="AE6" s="7">
        <v>13000</v>
      </c>
      <c r="AF6" s="7">
        <v>15000</v>
      </c>
      <c r="AG6" s="7">
        <v>27000</v>
      </c>
      <c r="AH6" s="7">
        <v>18000</v>
      </c>
      <c r="AI6" s="7">
        <v>17000</v>
      </c>
      <c r="AJ6" s="7">
        <v>15000</v>
      </c>
      <c r="AK6" s="7">
        <v>15000</v>
      </c>
      <c r="AL6" s="7">
        <v>11000</v>
      </c>
      <c r="AM6" s="7">
        <v>13000</v>
      </c>
      <c r="AN6" s="7">
        <v>14000</v>
      </c>
      <c r="AO6" s="7">
        <v>18000</v>
      </c>
      <c r="AP6" s="7">
        <v>11000</v>
      </c>
      <c r="AQ6" s="7">
        <v>14000</v>
      </c>
      <c r="AR6" s="7">
        <v>21000</v>
      </c>
      <c r="AS6" s="7">
        <v>14000</v>
      </c>
      <c r="AT6" s="7">
        <v>15000</v>
      </c>
      <c r="AU6" s="7">
        <v>25000</v>
      </c>
      <c r="AV6" s="7">
        <v>15000</v>
      </c>
      <c r="AW6" s="7">
        <v>15000</v>
      </c>
      <c r="AX6" s="7">
        <v>20000</v>
      </c>
      <c r="AY6" s="7">
        <v>15000</v>
      </c>
      <c r="AZ6" s="7">
        <v>17000</v>
      </c>
      <c r="BA6" s="7">
        <v>17000</v>
      </c>
      <c r="BB6" s="7">
        <v>15000</v>
      </c>
      <c r="BE6" s="8"/>
      <c r="BG6" s="9"/>
      <c r="BH6" s="10"/>
      <c r="BI6" s="9"/>
    </row>
    <row r="7" spans="1:61">
      <c r="A7" s="233"/>
      <c r="B7" s="6" t="s">
        <v>160</v>
      </c>
      <c r="C7" s="4" t="s">
        <v>156</v>
      </c>
      <c r="D7" s="7">
        <v>2400</v>
      </c>
      <c r="E7" s="7">
        <v>1600</v>
      </c>
      <c r="F7" s="7">
        <v>1600</v>
      </c>
      <c r="G7" s="7">
        <v>800</v>
      </c>
      <c r="H7" s="7">
        <v>18000</v>
      </c>
      <c r="I7" s="7">
        <v>15000</v>
      </c>
      <c r="J7" s="7">
        <v>13000</v>
      </c>
      <c r="K7" s="7">
        <v>14000</v>
      </c>
      <c r="L7" s="7">
        <v>15000</v>
      </c>
      <c r="M7" s="7">
        <v>14000</v>
      </c>
      <c r="N7" s="7">
        <v>11000</v>
      </c>
      <c r="O7" s="7">
        <v>15000</v>
      </c>
      <c r="P7" s="7">
        <v>14000</v>
      </c>
      <c r="Q7" s="7">
        <v>14000</v>
      </c>
      <c r="R7" s="7">
        <v>27000</v>
      </c>
      <c r="S7" s="7">
        <v>24000</v>
      </c>
      <c r="T7" s="7">
        <v>27000</v>
      </c>
      <c r="U7" s="7">
        <v>22000</v>
      </c>
      <c r="V7" s="7">
        <v>22000</v>
      </c>
      <c r="W7" s="7">
        <v>15000</v>
      </c>
      <c r="X7" s="7">
        <v>13000</v>
      </c>
      <c r="Y7" s="7">
        <v>14000</v>
      </c>
      <c r="Z7" s="7">
        <v>17000</v>
      </c>
      <c r="AA7" s="7">
        <v>15000</v>
      </c>
      <c r="AB7" s="7">
        <v>18000</v>
      </c>
      <c r="AC7" s="7">
        <v>13000</v>
      </c>
      <c r="AD7" s="7">
        <v>15000</v>
      </c>
      <c r="AE7" s="7">
        <v>13000</v>
      </c>
      <c r="AF7" s="7">
        <v>15000</v>
      </c>
      <c r="AG7" s="7">
        <v>27000</v>
      </c>
      <c r="AH7" s="7">
        <v>18000</v>
      </c>
      <c r="AI7" s="7">
        <v>17000</v>
      </c>
      <c r="AJ7" s="7">
        <v>15000</v>
      </c>
      <c r="AK7" s="7">
        <v>15000</v>
      </c>
      <c r="AL7" s="7">
        <v>11000</v>
      </c>
      <c r="AM7" s="7">
        <v>13000</v>
      </c>
      <c r="AN7" s="7">
        <v>14000</v>
      </c>
      <c r="AO7" s="7">
        <v>18000</v>
      </c>
      <c r="AP7" s="7">
        <v>11000</v>
      </c>
      <c r="AQ7" s="7">
        <v>14000</v>
      </c>
      <c r="AR7" s="7">
        <v>21000</v>
      </c>
      <c r="AS7" s="7">
        <v>14000</v>
      </c>
      <c r="AT7" s="7">
        <v>15000</v>
      </c>
      <c r="AU7" s="7">
        <v>25000</v>
      </c>
      <c r="AV7" s="7">
        <v>15000</v>
      </c>
      <c r="AW7" s="7">
        <v>15000</v>
      </c>
      <c r="AX7" s="7">
        <v>20000</v>
      </c>
      <c r="AY7" s="7">
        <v>15000</v>
      </c>
      <c r="AZ7" s="7">
        <v>17000</v>
      </c>
      <c r="BA7" s="7">
        <v>17000</v>
      </c>
      <c r="BB7" s="7">
        <v>15000</v>
      </c>
      <c r="BE7" s="8"/>
      <c r="BG7" s="9"/>
      <c r="BH7" s="10"/>
      <c r="BI7" s="9"/>
    </row>
    <row r="8" spans="1:61">
      <c r="A8" s="233"/>
      <c r="B8" s="6" t="s">
        <v>161</v>
      </c>
      <c r="C8" s="4" t="s">
        <v>156</v>
      </c>
      <c r="D8" s="7">
        <v>2400</v>
      </c>
      <c r="E8" s="7">
        <v>1600</v>
      </c>
      <c r="F8" s="7">
        <v>1600</v>
      </c>
      <c r="G8" s="7">
        <v>800</v>
      </c>
      <c r="H8" s="7">
        <v>18000</v>
      </c>
      <c r="I8" s="7">
        <v>15000</v>
      </c>
      <c r="J8" s="7">
        <v>13000</v>
      </c>
      <c r="K8" s="7">
        <v>14000</v>
      </c>
      <c r="L8" s="7">
        <v>15000</v>
      </c>
      <c r="M8" s="7">
        <v>14000</v>
      </c>
      <c r="N8" s="7">
        <v>11000</v>
      </c>
      <c r="O8" s="7">
        <v>15000</v>
      </c>
      <c r="P8" s="7">
        <v>14000</v>
      </c>
      <c r="Q8" s="7">
        <v>14000</v>
      </c>
      <c r="R8" s="7">
        <v>27000</v>
      </c>
      <c r="S8" s="7">
        <v>24000</v>
      </c>
      <c r="T8" s="7">
        <v>27000</v>
      </c>
      <c r="U8" s="7">
        <v>22000</v>
      </c>
      <c r="V8" s="7">
        <v>22000</v>
      </c>
      <c r="W8" s="7">
        <v>15000</v>
      </c>
      <c r="X8" s="7">
        <v>13000</v>
      </c>
      <c r="Y8" s="7">
        <v>14000</v>
      </c>
      <c r="Z8" s="7">
        <v>17000</v>
      </c>
      <c r="AA8" s="7">
        <v>15000</v>
      </c>
      <c r="AB8" s="7">
        <v>18000</v>
      </c>
      <c r="AC8" s="7">
        <v>13000</v>
      </c>
      <c r="AD8" s="7">
        <v>15000</v>
      </c>
      <c r="AE8" s="7">
        <v>13000</v>
      </c>
      <c r="AF8" s="7">
        <v>15000</v>
      </c>
      <c r="AG8" s="7">
        <v>27000</v>
      </c>
      <c r="AH8" s="7">
        <v>18000</v>
      </c>
      <c r="AI8" s="7">
        <v>17000</v>
      </c>
      <c r="AJ8" s="7">
        <v>15000</v>
      </c>
      <c r="AK8" s="7">
        <v>15000</v>
      </c>
      <c r="AL8" s="7">
        <v>11000</v>
      </c>
      <c r="AM8" s="7">
        <v>13000</v>
      </c>
      <c r="AN8" s="7">
        <v>14000</v>
      </c>
      <c r="AO8" s="7">
        <v>18000</v>
      </c>
      <c r="AP8" s="7">
        <v>11000</v>
      </c>
      <c r="AQ8" s="7">
        <v>14000</v>
      </c>
      <c r="AR8" s="7">
        <v>21000</v>
      </c>
      <c r="AS8" s="7">
        <v>14000</v>
      </c>
      <c r="AT8" s="7">
        <v>15000</v>
      </c>
      <c r="AU8" s="7">
        <v>25000</v>
      </c>
      <c r="AV8" s="7">
        <v>15000</v>
      </c>
      <c r="AW8" s="7">
        <v>15000</v>
      </c>
      <c r="AX8" s="7">
        <v>20000</v>
      </c>
      <c r="AY8" s="7">
        <v>15000</v>
      </c>
      <c r="AZ8" s="7">
        <v>17000</v>
      </c>
      <c r="BA8" s="7">
        <v>17000</v>
      </c>
      <c r="BB8" s="7">
        <v>15000</v>
      </c>
      <c r="BE8" s="8"/>
      <c r="BG8" s="9"/>
      <c r="BH8" s="10"/>
      <c r="BI8" s="9"/>
    </row>
    <row r="9" spans="1:61">
      <c r="A9" s="234" t="s">
        <v>162</v>
      </c>
      <c r="B9" s="11" t="s">
        <v>163</v>
      </c>
      <c r="C9" s="12" t="s">
        <v>164</v>
      </c>
      <c r="D9" s="13">
        <v>2400</v>
      </c>
      <c r="E9" s="13">
        <v>1600</v>
      </c>
      <c r="F9" s="13">
        <v>1600</v>
      </c>
      <c r="G9" s="13">
        <v>800</v>
      </c>
      <c r="H9" s="13">
        <v>13000</v>
      </c>
      <c r="I9" s="13">
        <v>11000</v>
      </c>
      <c r="J9" s="13">
        <v>9000</v>
      </c>
      <c r="K9" s="13">
        <v>10000</v>
      </c>
      <c r="L9" s="13">
        <v>11000</v>
      </c>
      <c r="M9" s="13">
        <v>10000</v>
      </c>
      <c r="N9" s="13">
        <v>8000</v>
      </c>
      <c r="O9" s="13">
        <v>11000</v>
      </c>
      <c r="P9" s="13">
        <v>10000</v>
      </c>
      <c r="Q9" s="13">
        <v>10000</v>
      </c>
      <c r="R9" s="13">
        <v>19000</v>
      </c>
      <c r="S9" s="13">
        <v>17000</v>
      </c>
      <c r="T9" s="13">
        <v>19000</v>
      </c>
      <c r="U9" s="13">
        <v>16000</v>
      </c>
      <c r="V9" s="13">
        <v>16000</v>
      </c>
      <c r="W9" s="13">
        <v>11000</v>
      </c>
      <c r="X9" s="13">
        <v>9000</v>
      </c>
      <c r="Y9" s="13">
        <v>10000</v>
      </c>
      <c r="Z9" s="13">
        <v>12000</v>
      </c>
      <c r="AA9" s="13">
        <v>11000</v>
      </c>
      <c r="AB9" s="13">
        <v>13000</v>
      </c>
      <c r="AC9" s="13">
        <v>9000</v>
      </c>
      <c r="AD9" s="13">
        <v>11000</v>
      </c>
      <c r="AE9" s="13">
        <v>9000</v>
      </c>
      <c r="AF9" s="13">
        <v>11000</v>
      </c>
      <c r="AG9" s="13">
        <v>19000</v>
      </c>
      <c r="AH9" s="13">
        <v>13000</v>
      </c>
      <c r="AI9" s="13">
        <v>12000</v>
      </c>
      <c r="AJ9" s="13">
        <v>11000</v>
      </c>
      <c r="AK9" s="13">
        <v>11000</v>
      </c>
      <c r="AL9" s="13">
        <v>8000</v>
      </c>
      <c r="AM9" s="13">
        <v>9000</v>
      </c>
      <c r="AN9" s="13">
        <v>10000</v>
      </c>
      <c r="AO9" s="13">
        <v>13000</v>
      </c>
      <c r="AP9" s="13">
        <v>8000</v>
      </c>
      <c r="AQ9" s="13">
        <v>10000</v>
      </c>
      <c r="AR9" s="13">
        <v>15000</v>
      </c>
      <c r="AS9" s="13">
        <v>10000</v>
      </c>
      <c r="AT9" s="13">
        <v>11000</v>
      </c>
      <c r="AU9" s="13">
        <v>18000</v>
      </c>
      <c r="AV9" s="13">
        <v>11000</v>
      </c>
      <c r="AW9" s="13">
        <v>11000</v>
      </c>
      <c r="AX9" s="13">
        <v>14000</v>
      </c>
      <c r="AY9" s="13">
        <v>11000</v>
      </c>
      <c r="AZ9" s="13">
        <v>12000</v>
      </c>
      <c r="BA9" s="13">
        <v>12000</v>
      </c>
      <c r="BB9" s="13">
        <v>11000</v>
      </c>
      <c r="BE9" s="8"/>
      <c r="BG9" s="9"/>
      <c r="BH9" s="10"/>
      <c r="BI9" s="9"/>
    </row>
    <row r="10" spans="1:61">
      <c r="A10" s="234"/>
      <c r="B10" s="11" t="s">
        <v>165</v>
      </c>
      <c r="C10" s="12" t="s">
        <v>164</v>
      </c>
      <c r="D10" s="13">
        <v>2400</v>
      </c>
      <c r="E10" s="13">
        <v>1600</v>
      </c>
      <c r="F10" s="13">
        <v>1600</v>
      </c>
      <c r="G10" s="13">
        <v>800</v>
      </c>
      <c r="H10" s="13">
        <v>13000</v>
      </c>
      <c r="I10" s="13">
        <v>11000</v>
      </c>
      <c r="J10" s="13">
        <v>9000</v>
      </c>
      <c r="K10" s="13">
        <v>10000</v>
      </c>
      <c r="L10" s="13">
        <v>11000</v>
      </c>
      <c r="M10" s="13">
        <v>10000</v>
      </c>
      <c r="N10" s="13">
        <v>8000</v>
      </c>
      <c r="O10" s="13">
        <v>11000</v>
      </c>
      <c r="P10" s="13">
        <v>10000</v>
      </c>
      <c r="Q10" s="13">
        <v>10000</v>
      </c>
      <c r="R10" s="13">
        <v>19000</v>
      </c>
      <c r="S10" s="13">
        <v>17000</v>
      </c>
      <c r="T10" s="13">
        <v>19000</v>
      </c>
      <c r="U10" s="13">
        <v>16000</v>
      </c>
      <c r="V10" s="13">
        <v>16000</v>
      </c>
      <c r="W10" s="13">
        <v>11000</v>
      </c>
      <c r="X10" s="13">
        <v>9000</v>
      </c>
      <c r="Y10" s="13">
        <v>10000</v>
      </c>
      <c r="Z10" s="13">
        <v>12000</v>
      </c>
      <c r="AA10" s="13">
        <v>11000</v>
      </c>
      <c r="AB10" s="13">
        <v>13000</v>
      </c>
      <c r="AC10" s="13">
        <v>9000</v>
      </c>
      <c r="AD10" s="13">
        <v>11000</v>
      </c>
      <c r="AE10" s="13">
        <v>9000</v>
      </c>
      <c r="AF10" s="13">
        <v>11000</v>
      </c>
      <c r="AG10" s="13">
        <v>19000</v>
      </c>
      <c r="AH10" s="13">
        <v>13000</v>
      </c>
      <c r="AI10" s="13">
        <v>12000</v>
      </c>
      <c r="AJ10" s="13">
        <v>11000</v>
      </c>
      <c r="AK10" s="13">
        <v>11000</v>
      </c>
      <c r="AL10" s="13">
        <v>8000</v>
      </c>
      <c r="AM10" s="13">
        <v>9000</v>
      </c>
      <c r="AN10" s="13">
        <v>10000</v>
      </c>
      <c r="AO10" s="13">
        <v>13000</v>
      </c>
      <c r="AP10" s="13">
        <v>8000</v>
      </c>
      <c r="AQ10" s="13">
        <v>10000</v>
      </c>
      <c r="AR10" s="13">
        <v>15000</v>
      </c>
      <c r="AS10" s="13">
        <v>10000</v>
      </c>
      <c r="AT10" s="13">
        <v>11000</v>
      </c>
      <c r="AU10" s="13">
        <v>18000</v>
      </c>
      <c r="AV10" s="13">
        <v>11000</v>
      </c>
      <c r="AW10" s="13">
        <v>11000</v>
      </c>
      <c r="AX10" s="13">
        <v>14000</v>
      </c>
      <c r="AY10" s="13">
        <v>11000</v>
      </c>
      <c r="AZ10" s="13">
        <v>12000</v>
      </c>
      <c r="BA10" s="13">
        <v>12000</v>
      </c>
      <c r="BB10" s="13">
        <v>11000</v>
      </c>
      <c r="BE10" s="8"/>
      <c r="BG10" s="9"/>
      <c r="BH10" s="10"/>
      <c r="BI10" s="9"/>
    </row>
    <row r="11" spans="1:61">
      <c r="A11" s="234"/>
      <c r="B11" s="11" t="s">
        <v>166</v>
      </c>
      <c r="C11" s="12" t="s">
        <v>164</v>
      </c>
      <c r="D11" s="13">
        <v>2400</v>
      </c>
      <c r="E11" s="13">
        <v>1600</v>
      </c>
      <c r="F11" s="13">
        <v>1600</v>
      </c>
      <c r="G11" s="13">
        <v>800</v>
      </c>
      <c r="H11" s="13">
        <v>13000</v>
      </c>
      <c r="I11" s="13">
        <v>11000</v>
      </c>
      <c r="J11" s="13">
        <v>9000</v>
      </c>
      <c r="K11" s="13">
        <v>10000</v>
      </c>
      <c r="L11" s="13">
        <v>11000</v>
      </c>
      <c r="M11" s="13">
        <v>10000</v>
      </c>
      <c r="N11" s="13">
        <v>8000</v>
      </c>
      <c r="O11" s="13">
        <v>11000</v>
      </c>
      <c r="P11" s="13">
        <v>10000</v>
      </c>
      <c r="Q11" s="13">
        <v>10000</v>
      </c>
      <c r="R11" s="13">
        <v>19000</v>
      </c>
      <c r="S11" s="13">
        <v>17000</v>
      </c>
      <c r="T11" s="13">
        <v>19000</v>
      </c>
      <c r="U11" s="13">
        <v>16000</v>
      </c>
      <c r="V11" s="13">
        <v>16000</v>
      </c>
      <c r="W11" s="13">
        <v>11000</v>
      </c>
      <c r="X11" s="13">
        <v>9000</v>
      </c>
      <c r="Y11" s="13">
        <v>10000</v>
      </c>
      <c r="Z11" s="13">
        <v>12000</v>
      </c>
      <c r="AA11" s="13">
        <v>11000</v>
      </c>
      <c r="AB11" s="13">
        <v>13000</v>
      </c>
      <c r="AC11" s="13">
        <v>9000</v>
      </c>
      <c r="AD11" s="13">
        <v>11000</v>
      </c>
      <c r="AE11" s="13">
        <v>9000</v>
      </c>
      <c r="AF11" s="13">
        <v>11000</v>
      </c>
      <c r="AG11" s="13">
        <v>19000</v>
      </c>
      <c r="AH11" s="13">
        <v>13000</v>
      </c>
      <c r="AI11" s="13">
        <v>12000</v>
      </c>
      <c r="AJ11" s="13">
        <v>11000</v>
      </c>
      <c r="AK11" s="13">
        <v>11000</v>
      </c>
      <c r="AL11" s="13">
        <v>8000</v>
      </c>
      <c r="AM11" s="13">
        <v>9000</v>
      </c>
      <c r="AN11" s="13">
        <v>10000</v>
      </c>
      <c r="AO11" s="13">
        <v>13000</v>
      </c>
      <c r="AP11" s="13">
        <v>8000</v>
      </c>
      <c r="AQ11" s="13">
        <v>10000</v>
      </c>
      <c r="AR11" s="13">
        <v>15000</v>
      </c>
      <c r="AS11" s="13">
        <v>10000</v>
      </c>
      <c r="AT11" s="13">
        <v>11000</v>
      </c>
      <c r="AU11" s="13">
        <v>18000</v>
      </c>
      <c r="AV11" s="13">
        <v>11000</v>
      </c>
      <c r="AW11" s="13">
        <v>11000</v>
      </c>
      <c r="AX11" s="13">
        <v>14000</v>
      </c>
      <c r="AY11" s="13">
        <v>11000</v>
      </c>
      <c r="AZ11" s="13">
        <v>12000</v>
      </c>
      <c r="BA11" s="13">
        <v>12000</v>
      </c>
      <c r="BB11" s="13">
        <v>11000</v>
      </c>
      <c r="BE11" s="8"/>
      <c r="BG11" s="9"/>
      <c r="BH11" s="10"/>
      <c r="BI11" s="9"/>
    </row>
    <row r="12" spans="1:61">
      <c r="A12" s="234"/>
      <c r="B12" s="11" t="s">
        <v>167</v>
      </c>
      <c r="C12" s="12" t="s">
        <v>164</v>
      </c>
      <c r="D12" s="13">
        <v>2400</v>
      </c>
      <c r="E12" s="13">
        <v>1600</v>
      </c>
      <c r="F12" s="13">
        <v>1600</v>
      </c>
      <c r="G12" s="13">
        <v>800</v>
      </c>
      <c r="H12" s="13">
        <v>13000</v>
      </c>
      <c r="I12" s="13">
        <v>11000</v>
      </c>
      <c r="J12" s="13">
        <v>9000</v>
      </c>
      <c r="K12" s="13">
        <v>10000</v>
      </c>
      <c r="L12" s="13">
        <v>11000</v>
      </c>
      <c r="M12" s="13">
        <v>10000</v>
      </c>
      <c r="N12" s="13">
        <v>8000</v>
      </c>
      <c r="O12" s="13">
        <v>11000</v>
      </c>
      <c r="P12" s="13">
        <v>10000</v>
      </c>
      <c r="Q12" s="13">
        <v>10000</v>
      </c>
      <c r="R12" s="13">
        <v>19000</v>
      </c>
      <c r="S12" s="13">
        <v>17000</v>
      </c>
      <c r="T12" s="13">
        <v>19000</v>
      </c>
      <c r="U12" s="13">
        <v>16000</v>
      </c>
      <c r="V12" s="13">
        <v>16000</v>
      </c>
      <c r="W12" s="13">
        <v>11000</v>
      </c>
      <c r="X12" s="13">
        <v>9000</v>
      </c>
      <c r="Y12" s="13">
        <v>10000</v>
      </c>
      <c r="Z12" s="13">
        <v>12000</v>
      </c>
      <c r="AA12" s="13">
        <v>11000</v>
      </c>
      <c r="AB12" s="13">
        <v>13000</v>
      </c>
      <c r="AC12" s="13">
        <v>9000</v>
      </c>
      <c r="AD12" s="13">
        <v>11000</v>
      </c>
      <c r="AE12" s="13">
        <v>9000</v>
      </c>
      <c r="AF12" s="13">
        <v>11000</v>
      </c>
      <c r="AG12" s="13">
        <v>19000</v>
      </c>
      <c r="AH12" s="13">
        <v>13000</v>
      </c>
      <c r="AI12" s="13">
        <v>12000</v>
      </c>
      <c r="AJ12" s="13">
        <v>11000</v>
      </c>
      <c r="AK12" s="13">
        <v>11000</v>
      </c>
      <c r="AL12" s="13">
        <v>8000</v>
      </c>
      <c r="AM12" s="13">
        <v>9000</v>
      </c>
      <c r="AN12" s="13">
        <v>10000</v>
      </c>
      <c r="AO12" s="13">
        <v>13000</v>
      </c>
      <c r="AP12" s="13">
        <v>8000</v>
      </c>
      <c r="AQ12" s="13">
        <v>10000</v>
      </c>
      <c r="AR12" s="13">
        <v>15000</v>
      </c>
      <c r="AS12" s="13">
        <v>10000</v>
      </c>
      <c r="AT12" s="13">
        <v>11000</v>
      </c>
      <c r="AU12" s="13">
        <v>18000</v>
      </c>
      <c r="AV12" s="13">
        <v>11000</v>
      </c>
      <c r="AW12" s="13">
        <v>11000</v>
      </c>
      <c r="AX12" s="13">
        <v>14000</v>
      </c>
      <c r="AY12" s="13">
        <v>11000</v>
      </c>
      <c r="AZ12" s="13">
        <v>12000</v>
      </c>
      <c r="BA12" s="13">
        <v>12000</v>
      </c>
      <c r="BB12" s="13">
        <v>11000</v>
      </c>
      <c r="BE12" s="8"/>
      <c r="BG12" s="9"/>
      <c r="BH12" s="10"/>
      <c r="BI12" s="9"/>
    </row>
    <row r="13" spans="1:61">
      <c r="A13" s="234"/>
      <c r="B13" s="11" t="s">
        <v>168</v>
      </c>
      <c r="C13" s="12" t="s">
        <v>164</v>
      </c>
      <c r="D13" s="13">
        <v>2400</v>
      </c>
      <c r="E13" s="13">
        <v>1600</v>
      </c>
      <c r="F13" s="13">
        <v>1600</v>
      </c>
      <c r="G13" s="13">
        <v>800</v>
      </c>
      <c r="H13" s="13">
        <v>13000</v>
      </c>
      <c r="I13" s="13">
        <v>11000</v>
      </c>
      <c r="J13" s="13">
        <v>9000</v>
      </c>
      <c r="K13" s="13">
        <v>10000</v>
      </c>
      <c r="L13" s="13">
        <v>11000</v>
      </c>
      <c r="M13" s="13">
        <v>10000</v>
      </c>
      <c r="N13" s="13">
        <v>8000</v>
      </c>
      <c r="O13" s="13">
        <v>11000</v>
      </c>
      <c r="P13" s="13">
        <v>10000</v>
      </c>
      <c r="Q13" s="13">
        <v>10000</v>
      </c>
      <c r="R13" s="13">
        <v>19000</v>
      </c>
      <c r="S13" s="13">
        <v>17000</v>
      </c>
      <c r="T13" s="13">
        <v>19000</v>
      </c>
      <c r="U13" s="13">
        <v>16000</v>
      </c>
      <c r="V13" s="13">
        <v>16000</v>
      </c>
      <c r="W13" s="13">
        <v>11000</v>
      </c>
      <c r="X13" s="13">
        <v>9000</v>
      </c>
      <c r="Y13" s="13">
        <v>10000</v>
      </c>
      <c r="Z13" s="13">
        <v>12000</v>
      </c>
      <c r="AA13" s="13">
        <v>11000</v>
      </c>
      <c r="AB13" s="13">
        <v>13000</v>
      </c>
      <c r="AC13" s="13">
        <v>9000</v>
      </c>
      <c r="AD13" s="13">
        <v>11000</v>
      </c>
      <c r="AE13" s="13">
        <v>9000</v>
      </c>
      <c r="AF13" s="13">
        <v>11000</v>
      </c>
      <c r="AG13" s="13">
        <v>19000</v>
      </c>
      <c r="AH13" s="13">
        <v>13000</v>
      </c>
      <c r="AI13" s="13">
        <v>12000</v>
      </c>
      <c r="AJ13" s="13">
        <v>11000</v>
      </c>
      <c r="AK13" s="13">
        <v>11000</v>
      </c>
      <c r="AL13" s="13">
        <v>8000</v>
      </c>
      <c r="AM13" s="13">
        <v>9000</v>
      </c>
      <c r="AN13" s="13">
        <v>10000</v>
      </c>
      <c r="AO13" s="13">
        <v>13000</v>
      </c>
      <c r="AP13" s="13">
        <v>8000</v>
      </c>
      <c r="AQ13" s="13">
        <v>10000</v>
      </c>
      <c r="AR13" s="13">
        <v>15000</v>
      </c>
      <c r="AS13" s="13">
        <v>10000</v>
      </c>
      <c r="AT13" s="13">
        <v>11000</v>
      </c>
      <c r="AU13" s="13">
        <v>18000</v>
      </c>
      <c r="AV13" s="13">
        <v>11000</v>
      </c>
      <c r="AW13" s="13">
        <v>11000</v>
      </c>
      <c r="AX13" s="13">
        <v>14000</v>
      </c>
      <c r="AY13" s="13">
        <v>11000</v>
      </c>
      <c r="AZ13" s="13">
        <v>12000</v>
      </c>
      <c r="BA13" s="13">
        <v>12000</v>
      </c>
      <c r="BB13" s="13">
        <v>11000</v>
      </c>
      <c r="BE13" s="8"/>
      <c r="BG13" s="9"/>
      <c r="BH13" s="10"/>
      <c r="BI13" s="9"/>
    </row>
    <row r="14" spans="1:61">
      <c r="A14" s="234"/>
      <c r="B14" s="11" t="s">
        <v>169</v>
      </c>
      <c r="C14" s="12" t="s">
        <v>164</v>
      </c>
      <c r="D14" s="13">
        <v>2400</v>
      </c>
      <c r="E14" s="13">
        <v>1600</v>
      </c>
      <c r="F14" s="13">
        <v>1600</v>
      </c>
      <c r="G14" s="13">
        <v>800</v>
      </c>
      <c r="H14" s="13">
        <v>13000</v>
      </c>
      <c r="I14" s="13">
        <v>11000</v>
      </c>
      <c r="J14" s="13">
        <v>9000</v>
      </c>
      <c r="K14" s="13">
        <v>10000</v>
      </c>
      <c r="L14" s="13">
        <v>11000</v>
      </c>
      <c r="M14" s="13">
        <v>10000</v>
      </c>
      <c r="N14" s="13">
        <v>8000</v>
      </c>
      <c r="O14" s="13">
        <v>11000</v>
      </c>
      <c r="P14" s="13">
        <v>10000</v>
      </c>
      <c r="Q14" s="13">
        <v>10000</v>
      </c>
      <c r="R14" s="13">
        <v>19000</v>
      </c>
      <c r="S14" s="13">
        <v>17000</v>
      </c>
      <c r="T14" s="13">
        <v>19000</v>
      </c>
      <c r="U14" s="13">
        <v>16000</v>
      </c>
      <c r="V14" s="13">
        <v>16000</v>
      </c>
      <c r="W14" s="13">
        <v>11000</v>
      </c>
      <c r="X14" s="13">
        <v>9000</v>
      </c>
      <c r="Y14" s="13">
        <v>10000</v>
      </c>
      <c r="Z14" s="13">
        <v>12000</v>
      </c>
      <c r="AA14" s="13">
        <v>11000</v>
      </c>
      <c r="AB14" s="13">
        <v>13000</v>
      </c>
      <c r="AC14" s="13">
        <v>9000</v>
      </c>
      <c r="AD14" s="13">
        <v>11000</v>
      </c>
      <c r="AE14" s="13">
        <v>9000</v>
      </c>
      <c r="AF14" s="13">
        <v>11000</v>
      </c>
      <c r="AG14" s="13">
        <v>19000</v>
      </c>
      <c r="AH14" s="13">
        <v>13000</v>
      </c>
      <c r="AI14" s="13">
        <v>12000</v>
      </c>
      <c r="AJ14" s="13">
        <v>11000</v>
      </c>
      <c r="AK14" s="13">
        <v>11000</v>
      </c>
      <c r="AL14" s="13">
        <v>8000</v>
      </c>
      <c r="AM14" s="13">
        <v>9000</v>
      </c>
      <c r="AN14" s="13">
        <v>10000</v>
      </c>
      <c r="AO14" s="13">
        <v>13000</v>
      </c>
      <c r="AP14" s="13">
        <v>8000</v>
      </c>
      <c r="AQ14" s="13">
        <v>10000</v>
      </c>
      <c r="AR14" s="13">
        <v>15000</v>
      </c>
      <c r="AS14" s="13">
        <v>10000</v>
      </c>
      <c r="AT14" s="13">
        <v>11000</v>
      </c>
      <c r="AU14" s="13">
        <v>18000</v>
      </c>
      <c r="AV14" s="13">
        <v>11000</v>
      </c>
      <c r="AW14" s="13">
        <v>11000</v>
      </c>
      <c r="AX14" s="13">
        <v>14000</v>
      </c>
      <c r="AY14" s="13">
        <v>11000</v>
      </c>
      <c r="AZ14" s="13">
        <v>12000</v>
      </c>
      <c r="BA14" s="13">
        <v>12000</v>
      </c>
      <c r="BB14" s="13">
        <v>11000</v>
      </c>
      <c r="BE14" s="8"/>
      <c r="BG14" s="9"/>
      <c r="BH14" s="10"/>
      <c r="BI14" s="9"/>
    </row>
    <row r="15" spans="1:61">
      <c r="A15" s="234"/>
      <c r="B15" s="11" t="s">
        <v>170</v>
      </c>
      <c r="C15" s="12" t="s">
        <v>164</v>
      </c>
      <c r="D15" s="13">
        <v>2400</v>
      </c>
      <c r="E15" s="13">
        <v>1600</v>
      </c>
      <c r="F15" s="13">
        <v>1600</v>
      </c>
      <c r="G15" s="13">
        <v>800</v>
      </c>
      <c r="H15" s="13">
        <v>13000</v>
      </c>
      <c r="I15" s="13">
        <v>11000</v>
      </c>
      <c r="J15" s="13">
        <v>9000</v>
      </c>
      <c r="K15" s="13">
        <v>10000</v>
      </c>
      <c r="L15" s="13">
        <v>11000</v>
      </c>
      <c r="M15" s="13">
        <v>10000</v>
      </c>
      <c r="N15" s="13">
        <v>8000</v>
      </c>
      <c r="O15" s="13">
        <v>11000</v>
      </c>
      <c r="P15" s="13">
        <v>10000</v>
      </c>
      <c r="Q15" s="13">
        <v>10000</v>
      </c>
      <c r="R15" s="13">
        <v>19000</v>
      </c>
      <c r="S15" s="13">
        <v>17000</v>
      </c>
      <c r="T15" s="13">
        <v>19000</v>
      </c>
      <c r="U15" s="13">
        <v>16000</v>
      </c>
      <c r="V15" s="13">
        <v>16000</v>
      </c>
      <c r="W15" s="13">
        <v>11000</v>
      </c>
      <c r="X15" s="13">
        <v>9000</v>
      </c>
      <c r="Y15" s="13">
        <v>10000</v>
      </c>
      <c r="Z15" s="13">
        <v>12000</v>
      </c>
      <c r="AA15" s="13">
        <v>11000</v>
      </c>
      <c r="AB15" s="13">
        <v>13000</v>
      </c>
      <c r="AC15" s="13">
        <v>9000</v>
      </c>
      <c r="AD15" s="13">
        <v>11000</v>
      </c>
      <c r="AE15" s="13">
        <v>9000</v>
      </c>
      <c r="AF15" s="13">
        <v>11000</v>
      </c>
      <c r="AG15" s="13">
        <v>19000</v>
      </c>
      <c r="AH15" s="13">
        <v>13000</v>
      </c>
      <c r="AI15" s="13">
        <v>12000</v>
      </c>
      <c r="AJ15" s="13">
        <v>11000</v>
      </c>
      <c r="AK15" s="13">
        <v>11000</v>
      </c>
      <c r="AL15" s="13">
        <v>8000</v>
      </c>
      <c r="AM15" s="13">
        <v>9000</v>
      </c>
      <c r="AN15" s="13">
        <v>10000</v>
      </c>
      <c r="AO15" s="13">
        <v>13000</v>
      </c>
      <c r="AP15" s="13">
        <v>8000</v>
      </c>
      <c r="AQ15" s="13">
        <v>10000</v>
      </c>
      <c r="AR15" s="13">
        <v>15000</v>
      </c>
      <c r="AS15" s="13">
        <v>10000</v>
      </c>
      <c r="AT15" s="13">
        <v>11000</v>
      </c>
      <c r="AU15" s="13">
        <v>18000</v>
      </c>
      <c r="AV15" s="13">
        <v>11000</v>
      </c>
      <c r="AW15" s="13">
        <v>11000</v>
      </c>
      <c r="AX15" s="13">
        <v>14000</v>
      </c>
      <c r="AY15" s="13">
        <v>11000</v>
      </c>
      <c r="AZ15" s="13">
        <v>12000</v>
      </c>
      <c r="BA15" s="13">
        <v>12000</v>
      </c>
      <c r="BB15" s="13">
        <v>11000</v>
      </c>
      <c r="BE15" s="8"/>
      <c r="BG15" s="9"/>
      <c r="BH15" s="10"/>
      <c r="BI15" s="9"/>
    </row>
    <row r="16" spans="1:61">
      <c r="A16" s="235" t="s">
        <v>171</v>
      </c>
      <c r="B16" s="6" t="s">
        <v>172</v>
      </c>
      <c r="C16" s="4" t="s">
        <v>164</v>
      </c>
      <c r="D16" s="7">
        <v>2400</v>
      </c>
      <c r="E16" s="7">
        <v>1600</v>
      </c>
      <c r="F16" s="7">
        <v>1600</v>
      </c>
      <c r="G16" s="7">
        <v>800</v>
      </c>
      <c r="H16" s="84">
        <v>13000</v>
      </c>
      <c r="I16" s="84">
        <v>11000</v>
      </c>
      <c r="J16" s="84">
        <v>9000</v>
      </c>
      <c r="K16" s="84">
        <v>10000</v>
      </c>
      <c r="L16" s="84">
        <v>11000</v>
      </c>
      <c r="M16" s="84">
        <v>10000</v>
      </c>
      <c r="N16" s="84">
        <v>8000</v>
      </c>
      <c r="O16" s="84">
        <v>11000</v>
      </c>
      <c r="P16" s="84">
        <v>10000</v>
      </c>
      <c r="Q16" s="84">
        <v>10000</v>
      </c>
      <c r="R16" s="84">
        <v>19000</v>
      </c>
      <c r="S16" s="84">
        <v>17000</v>
      </c>
      <c r="T16" s="84">
        <v>19000</v>
      </c>
      <c r="U16" s="84">
        <v>16000</v>
      </c>
      <c r="V16" s="84">
        <v>16000</v>
      </c>
      <c r="W16" s="84">
        <v>11000</v>
      </c>
      <c r="X16" s="84">
        <v>9000</v>
      </c>
      <c r="Y16" s="84">
        <v>10000</v>
      </c>
      <c r="Z16" s="84">
        <v>12000</v>
      </c>
      <c r="AA16" s="84">
        <v>11000</v>
      </c>
      <c r="AB16" s="84">
        <v>13000</v>
      </c>
      <c r="AC16" s="84">
        <v>9000</v>
      </c>
      <c r="AD16" s="84">
        <v>11000</v>
      </c>
      <c r="AE16" s="84">
        <v>9000</v>
      </c>
      <c r="AF16" s="84">
        <v>11000</v>
      </c>
      <c r="AG16" s="84">
        <v>19000</v>
      </c>
      <c r="AH16" s="84">
        <v>13000</v>
      </c>
      <c r="AI16" s="84">
        <v>12000</v>
      </c>
      <c r="AJ16" s="84">
        <v>11000</v>
      </c>
      <c r="AK16" s="84">
        <v>11000</v>
      </c>
      <c r="AL16" s="84">
        <v>8000</v>
      </c>
      <c r="AM16" s="84">
        <v>9000</v>
      </c>
      <c r="AN16" s="84">
        <v>10000</v>
      </c>
      <c r="AO16" s="84">
        <v>13000</v>
      </c>
      <c r="AP16" s="84">
        <v>8000</v>
      </c>
      <c r="AQ16" s="84">
        <v>10000</v>
      </c>
      <c r="AR16" s="84">
        <v>15000</v>
      </c>
      <c r="AS16" s="84">
        <v>10000</v>
      </c>
      <c r="AT16" s="84">
        <v>11000</v>
      </c>
      <c r="AU16" s="84">
        <v>18000</v>
      </c>
      <c r="AV16" s="84">
        <v>11000</v>
      </c>
      <c r="AW16" s="84">
        <v>11000</v>
      </c>
      <c r="AX16" s="84">
        <v>14000</v>
      </c>
      <c r="AY16" s="84">
        <v>11000</v>
      </c>
      <c r="AZ16" s="84">
        <v>12000</v>
      </c>
      <c r="BA16" s="84">
        <v>12000</v>
      </c>
      <c r="BB16" s="84">
        <v>11000</v>
      </c>
      <c r="BE16" s="8"/>
      <c r="BG16" s="9"/>
      <c r="BH16" s="10"/>
      <c r="BI16" s="9"/>
    </row>
    <row r="17" spans="1:61">
      <c r="A17" s="233"/>
      <c r="B17" s="6" t="s">
        <v>173</v>
      </c>
      <c r="C17" s="4" t="s">
        <v>164</v>
      </c>
      <c r="D17" s="7">
        <v>2400</v>
      </c>
      <c r="E17" s="7">
        <v>1600</v>
      </c>
      <c r="F17" s="7">
        <v>1600</v>
      </c>
      <c r="G17" s="7">
        <v>800</v>
      </c>
      <c r="H17" s="84">
        <v>13000</v>
      </c>
      <c r="I17" s="84">
        <v>11000</v>
      </c>
      <c r="J17" s="84">
        <v>9000</v>
      </c>
      <c r="K17" s="84">
        <v>10000</v>
      </c>
      <c r="L17" s="84">
        <v>11000</v>
      </c>
      <c r="M17" s="84">
        <v>10000</v>
      </c>
      <c r="N17" s="84">
        <v>8000</v>
      </c>
      <c r="O17" s="84">
        <v>11000</v>
      </c>
      <c r="P17" s="84">
        <v>10000</v>
      </c>
      <c r="Q17" s="84">
        <v>10000</v>
      </c>
      <c r="R17" s="84">
        <v>19000</v>
      </c>
      <c r="S17" s="84">
        <v>17000</v>
      </c>
      <c r="T17" s="84">
        <v>19000</v>
      </c>
      <c r="U17" s="84">
        <v>16000</v>
      </c>
      <c r="V17" s="84">
        <v>16000</v>
      </c>
      <c r="W17" s="84">
        <v>11000</v>
      </c>
      <c r="X17" s="84">
        <v>9000</v>
      </c>
      <c r="Y17" s="84">
        <v>10000</v>
      </c>
      <c r="Z17" s="84">
        <v>12000</v>
      </c>
      <c r="AA17" s="84">
        <v>11000</v>
      </c>
      <c r="AB17" s="84">
        <v>13000</v>
      </c>
      <c r="AC17" s="84">
        <v>9000</v>
      </c>
      <c r="AD17" s="84">
        <v>11000</v>
      </c>
      <c r="AE17" s="84">
        <v>9000</v>
      </c>
      <c r="AF17" s="84">
        <v>11000</v>
      </c>
      <c r="AG17" s="84">
        <v>19000</v>
      </c>
      <c r="AH17" s="84">
        <v>13000</v>
      </c>
      <c r="AI17" s="84">
        <v>12000</v>
      </c>
      <c r="AJ17" s="84">
        <v>11000</v>
      </c>
      <c r="AK17" s="84">
        <v>11000</v>
      </c>
      <c r="AL17" s="84">
        <v>8000</v>
      </c>
      <c r="AM17" s="84">
        <v>9000</v>
      </c>
      <c r="AN17" s="84">
        <v>10000</v>
      </c>
      <c r="AO17" s="84">
        <v>13000</v>
      </c>
      <c r="AP17" s="84">
        <v>8000</v>
      </c>
      <c r="AQ17" s="84">
        <v>10000</v>
      </c>
      <c r="AR17" s="84">
        <v>15000</v>
      </c>
      <c r="AS17" s="84">
        <v>10000</v>
      </c>
      <c r="AT17" s="84">
        <v>11000</v>
      </c>
      <c r="AU17" s="84">
        <v>18000</v>
      </c>
      <c r="AV17" s="84">
        <v>11000</v>
      </c>
      <c r="AW17" s="84">
        <v>11000</v>
      </c>
      <c r="AX17" s="84">
        <v>14000</v>
      </c>
      <c r="AY17" s="84">
        <v>11000</v>
      </c>
      <c r="AZ17" s="84">
        <v>12000</v>
      </c>
      <c r="BA17" s="84">
        <v>12000</v>
      </c>
      <c r="BB17" s="84">
        <v>11000</v>
      </c>
      <c r="BE17" s="8"/>
      <c r="BG17" s="9"/>
      <c r="BH17" s="10"/>
      <c r="BI17" s="9"/>
    </row>
    <row r="18" spans="1:61">
      <c r="A18" s="233"/>
      <c r="B18" s="6" t="s">
        <v>174</v>
      </c>
      <c r="C18" s="4" t="s">
        <v>164</v>
      </c>
      <c r="D18" s="7">
        <v>2400</v>
      </c>
      <c r="E18" s="7">
        <v>1600</v>
      </c>
      <c r="F18" s="7">
        <v>1600</v>
      </c>
      <c r="G18" s="7">
        <v>800</v>
      </c>
      <c r="H18" s="84">
        <v>13000</v>
      </c>
      <c r="I18" s="84">
        <v>11000</v>
      </c>
      <c r="J18" s="84">
        <v>9000</v>
      </c>
      <c r="K18" s="84">
        <v>10000</v>
      </c>
      <c r="L18" s="84">
        <v>11000</v>
      </c>
      <c r="M18" s="84">
        <v>10000</v>
      </c>
      <c r="N18" s="84">
        <v>8000</v>
      </c>
      <c r="O18" s="84">
        <v>11000</v>
      </c>
      <c r="P18" s="84">
        <v>10000</v>
      </c>
      <c r="Q18" s="84">
        <v>10000</v>
      </c>
      <c r="R18" s="84">
        <v>19000</v>
      </c>
      <c r="S18" s="84">
        <v>17000</v>
      </c>
      <c r="T18" s="84">
        <v>19000</v>
      </c>
      <c r="U18" s="84">
        <v>16000</v>
      </c>
      <c r="V18" s="84">
        <v>16000</v>
      </c>
      <c r="W18" s="84">
        <v>11000</v>
      </c>
      <c r="X18" s="84">
        <v>9000</v>
      </c>
      <c r="Y18" s="84">
        <v>10000</v>
      </c>
      <c r="Z18" s="84">
        <v>12000</v>
      </c>
      <c r="AA18" s="84">
        <v>11000</v>
      </c>
      <c r="AB18" s="84">
        <v>13000</v>
      </c>
      <c r="AC18" s="84">
        <v>9000</v>
      </c>
      <c r="AD18" s="84">
        <v>11000</v>
      </c>
      <c r="AE18" s="84">
        <v>9000</v>
      </c>
      <c r="AF18" s="84">
        <v>11000</v>
      </c>
      <c r="AG18" s="84">
        <v>19000</v>
      </c>
      <c r="AH18" s="84">
        <v>13000</v>
      </c>
      <c r="AI18" s="84">
        <v>12000</v>
      </c>
      <c r="AJ18" s="84">
        <v>11000</v>
      </c>
      <c r="AK18" s="84">
        <v>11000</v>
      </c>
      <c r="AL18" s="84">
        <v>8000</v>
      </c>
      <c r="AM18" s="84">
        <v>9000</v>
      </c>
      <c r="AN18" s="84">
        <v>10000</v>
      </c>
      <c r="AO18" s="84">
        <v>13000</v>
      </c>
      <c r="AP18" s="84">
        <v>8000</v>
      </c>
      <c r="AQ18" s="84">
        <v>10000</v>
      </c>
      <c r="AR18" s="84">
        <v>15000</v>
      </c>
      <c r="AS18" s="84">
        <v>10000</v>
      </c>
      <c r="AT18" s="84">
        <v>11000</v>
      </c>
      <c r="AU18" s="84">
        <v>18000</v>
      </c>
      <c r="AV18" s="84">
        <v>11000</v>
      </c>
      <c r="AW18" s="84">
        <v>11000</v>
      </c>
      <c r="AX18" s="84">
        <v>14000</v>
      </c>
      <c r="AY18" s="84">
        <v>11000</v>
      </c>
      <c r="AZ18" s="84">
        <v>12000</v>
      </c>
      <c r="BA18" s="84">
        <v>12000</v>
      </c>
      <c r="BB18" s="84">
        <v>11000</v>
      </c>
      <c r="BE18" s="8"/>
      <c r="BG18" s="9"/>
      <c r="BH18" s="10"/>
      <c r="BI18" s="9"/>
    </row>
    <row r="19" spans="1:61">
      <c r="A19" s="233"/>
      <c r="B19" s="6" t="s">
        <v>175</v>
      </c>
      <c r="C19" s="4" t="s">
        <v>164</v>
      </c>
      <c r="D19" s="7">
        <v>2400</v>
      </c>
      <c r="E19" s="7">
        <v>1600</v>
      </c>
      <c r="F19" s="7">
        <v>1600</v>
      </c>
      <c r="G19" s="7">
        <v>800</v>
      </c>
      <c r="H19" s="84">
        <v>13000</v>
      </c>
      <c r="I19" s="84">
        <v>11000</v>
      </c>
      <c r="J19" s="84">
        <v>9000</v>
      </c>
      <c r="K19" s="84">
        <v>10000</v>
      </c>
      <c r="L19" s="84">
        <v>11000</v>
      </c>
      <c r="M19" s="84">
        <v>10000</v>
      </c>
      <c r="N19" s="84">
        <v>8000</v>
      </c>
      <c r="O19" s="84">
        <v>11000</v>
      </c>
      <c r="P19" s="84">
        <v>10000</v>
      </c>
      <c r="Q19" s="84">
        <v>10000</v>
      </c>
      <c r="R19" s="84">
        <v>19000</v>
      </c>
      <c r="S19" s="84">
        <v>17000</v>
      </c>
      <c r="T19" s="84">
        <v>19000</v>
      </c>
      <c r="U19" s="84">
        <v>16000</v>
      </c>
      <c r="V19" s="84">
        <v>16000</v>
      </c>
      <c r="W19" s="84">
        <v>11000</v>
      </c>
      <c r="X19" s="84">
        <v>9000</v>
      </c>
      <c r="Y19" s="84">
        <v>10000</v>
      </c>
      <c r="Z19" s="84">
        <v>12000</v>
      </c>
      <c r="AA19" s="84">
        <v>11000</v>
      </c>
      <c r="AB19" s="84">
        <v>13000</v>
      </c>
      <c r="AC19" s="84">
        <v>9000</v>
      </c>
      <c r="AD19" s="84">
        <v>11000</v>
      </c>
      <c r="AE19" s="84">
        <v>9000</v>
      </c>
      <c r="AF19" s="84">
        <v>11000</v>
      </c>
      <c r="AG19" s="84">
        <v>19000</v>
      </c>
      <c r="AH19" s="84">
        <v>13000</v>
      </c>
      <c r="AI19" s="84">
        <v>12000</v>
      </c>
      <c r="AJ19" s="84">
        <v>11000</v>
      </c>
      <c r="AK19" s="84">
        <v>11000</v>
      </c>
      <c r="AL19" s="84">
        <v>8000</v>
      </c>
      <c r="AM19" s="84">
        <v>9000</v>
      </c>
      <c r="AN19" s="84">
        <v>10000</v>
      </c>
      <c r="AO19" s="84">
        <v>13000</v>
      </c>
      <c r="AP19" s="84">
        <v>8000</v>
      </c>
      <c r="AQ19" s="84">
        <v>10000</v>
      </c>
      <c r="AR19" s="84">
        <v>15000</v>
      </c>
      <c r="AS19" s="84">
        <v>10000</v>
      </c>
      <c r="AT19" s="84">
        <v>11000</v>
      </c>
      <c r="AU19" s="84">
        <v>18000</v>
      </c>
      <c r="AV19" s="84">
        <v>11000</v>
      </c>
      <c r="AW19" s="84">
        <v>11000</v>
      </c>
      <c r="AX19" s="84">
        <v>14000</v>
      </c>
      <c r="AY19" s="84">
        <v>11000</v>
      </c>
      <c r="AZ19" s="84">
        <v>12000</v>
      </c>
      <c r="BA19" s="84">
        <v>12000</v>
      </c>
      <c r="BB19" s="84">
        <v>11000</v>
      </c>
      <c r="BE19" s="8"/>
      <c r="BG19" s="9"/>
      <c r="BH19" s="10"/>
      <c r="BI19" s="9"/>
    </row>
    <row r="20" spans="1:61">
      <c r="A20" s="233"/>
      <c r="B20" s="6" t="s">
        <v>176</v>
      </c>
      <c r="C20" s="4" t="s">
        <v>164</v>
      </c>
      <c r="D20" s="7">
        <v>2400</v>
      </c>
      <c r="E20" s="7">
        <v>1600</v>
      </c>
      <c r="F20" s="7">
        <v>1600</v>
      </c>
      <c r="G20" s="7">
        <v>800</v>
      </c>
      <c r="H20" s="84">
        <v>13000</v>
      </c>
      <c r="I20" s="84">
        <v>11000</v>
      </c>
      <c r="J20" s="84">
        <v>9000</v>
      </c>
      <c r="K20" s="84">
        <v>10000</v>
      </c>
      <c r="L20" s="84">
        <v>11000</v>
      </c>
      <c r="M20" s="84">
        <v>10000</v>
      </c>
      <c r="N20" s="84">
        <v>8000</v>
      </c>
      <c r="O20" s="84">
        <v>11000</v>
      </c>
      <c r="P20" s="84">
        <v>10000</v>
      </c>
      <c r="Q20" s="84">
        <v>10000</v>
      </c>
      <c r="R20" s="84">
        <v>19000</v>
      </c>
      <c r="S20" s="84">
        <v>17000</v>
      </c>
      <c r="T20" s="84">
        <v>19000</v>
      </c>
      <c r="U20" s="84">
        <v>16000</v>
      </c>
      <c r="V20" s="84">
        <v>16000</v>
      </c>
      <c r="W20" s="84">
        <v>11000</v>
      </c>
      <c r="X20" s="84">
        <v>9000</v>
      </c>
      <c r="Y20" s="84">
        <v>10000</v>
      </c>
      <c r="Z20" s="84">
        <v>12000</v>
      </c>
      <c r="AA20" s="84">
        <v>11000</v>
      </c>
      <c r="AB20" s="84">
        <v>13000</v>
      </c>
      <c r="AC20" s="84">
        <v>9000</v>
      </c>
      <c r="AD20" s="84">
        <v>11000</v>
      </c>
      <c r="AE20" s="84">
        <v>9000</v>
      </c>
      <c r="AF20" s="84">
        <v>11000</v>
      </c>
      <c r="AG20" s="84">
        <v>19000</v>
      </c>
      <c r="AH20" s="84">
        <v>13000</v>
      </c>
      <c r="AI20" s="84">
        <v>12000</v>
      </c>
      <c r="AJ20" s="84">
        <v>11000</v>
      </c>
      <c r="AK20" s="84">
        <v>11000</v>
      </c>
      <c r="AL20" s="84">
        <v>8000</v>
      </c>
      <c r="AM20" s="84">
        <v>9000</v>
      </c>
      <c r="AN20" s="84">
        <v>10000</v>
      </c>
      <c r="AO20" s="84">
        <v>13000</v>
      </c>
      <c r="AP20" s="84">
        <v>8000</v>
      </c>
      <c r="AQ20" s="84">
        <v>10000</v>
      </c>
      <c r="AR20" s="84">
        <v>15000</v>
      </c>
      <c r="AS20" s="84">
        <v>10000</v>
      </c>
      <c r="AT20" s="84">
        <v>11000</v>
      </c>
      <c r="AU20" s="84">
        <v>18000</v>
      </c>
      <c r="AV20" s="84">
        <v>11000</v>
      </c>
      <c r="AW20" s="84">
        <v>11000</v>
      </c>
      <c r="AX20" s="84">
        <v>14000</v>
      </c>
      <c r="AY20" s="84">
        <v>11000</v>
      </c>
      <c r="AZ20" s="84">
        <v>12000</v>
      </c>
      <c r="BA20" s="84">
        <v>12000</v>
      </c>
      <c r="BB20" s="84">
        <v>11000</v>
      </c>
      <c r="BE20" s="8"/>
      <c r="BG20" s="9"/>
      <c r="BH20" s="10"/>
      <c r="BI20" s="9"/>
    </row>
    <row r="21" spans="1:61">
      <c r="A21" s="233"/>
      <c r="B21" s="6" t="s">
        <v>177</v>
      </c>
      <c r="C21" s="4" t="s">
        <v>164</v>
      </c>
      <c r="D21" s="7">
        <v>2400</v>
      </c>
      <c r="E21" s="7">
        <v>1600</v>
      </c>
      <c r="F21" s="7">
        <v>1600</v>
      </c>
      <c r="G21" s="7">
        <v>800</v>
      </c>
      <c r="H21" s="84">
        <v>13000</v>
      </c>
      <c r="I21" s="84">
        <v>11000</v>
      </c>
      <c r="J21" s="84">
        <v>9000</v>
      </c>
      <c r="K21" s="84">
        <v>10000</v>
      </c>
      <c r="L21" s="84">
        <v>11000</v>
      </c>
      <c r="M21" s="84">
        <v>10000</v>
      </c>
      <c r="N21" s="84">
        <v>8000</v>
      </c>
      <c r="O21" s="84">
        <v>11000</v>
      </c>
      <c r="P21" s="84">
        <v>10000</v>
      </c>
      <c r="Q21" s="84">
        <v>10000</v>
      </c>
      <c r="R21" s="84">
        <v>19000</v>
      </c>
      <c r="S21" s="84">
        <v>17000</v>
      </c>
      <c r="T21" s="84">
        <v>19000</v>
      </c>
      <c r="U21" s="84">
        <v>16000</v>
      </c>
      <c r="V21" s="84">
        <v>16000</v>
      </c>
      <c r="W21" s="84">
        <v>11000</v>
      </c>
      <c r="X21" s="84">
        <v>9000</v>
      </c>
      <c r="Y21" s="84">
        <v>10000</v>
      </c>
      <c r="Z21" s="84">
        <v>12000</v>
      </c>
      <c r="AA21" s="84">
        <v>11000</v>
      </c>
      <c r="AB21" s="84">
        <v>13000</v>
      </c>
      <c r="AC21" s="84">
        <v>9000</v>
      </c>
      <c r="AD21" s="84">
        <v>11000</v>
      </c>
      <c r="AE21" s="84">
        <v>9000</v>
      </c>
      <c r="AF21" s="84">
        <v>11000</v>
      </c>
      <c r="AG21" s="84">
        <v>19000</v>
      </c>
      <c r="AH21" s="84">
        <v>13000</v>
      </c>
      <c r="AI21" s="84">
        <v>12000</v>
      </c>
      <c r="AJ21" s="84">
        <v>11000</v>
      </c>
      <c r="AK21" s="84">
        <v>11000</v>
      </c>
      <c r="AL21" s="84">
        <v>8000</v>
      </c>
      <c r="AM21" s="84">
        <v>9000</v>
      </c>
      <c r="AN21" s="84">
        <v>10000</v>
      </c>
      <c r="AO21" s="84">
        <v>13000</v>
      </c>
      <c r="AP21" s="84">
        <v>8000</v>
      </c>
      <c r="AQ21" s="84">
        <v>10000</v>
      </c>
      <c r="AR21" s="84">
        <v>15000</v>
      </c>
      <c r="AS21" s="84">
        <v>10000</v>
      </c>
      <c r="AT21" s="84">
        <v>11000</v>
      </c>
      <c r="AU21" s="84">
        <v>18000</v>
      </c>
      <c r="AV21" s="84">
        <v>11000</v>
      </c>
      <c r="AW21" s="84">
        <v>11000</v>
      </c>
      <c r="AX21" s="84">
        <v>14000</v>
      </c>
      <c r="AY21" s="84">
        <v>11000</v>
      </c>
      <c r="AZ21" s="84">
        <v>12000</v>
      </c>
      <c r="BA21" s="84">
        <v>12000</v>
      </c>
      <c r="BB21" s="84">
        <v>11000</v>
      </c>
      <c r="BE21" s="8"/>
      <c r="BG21" s="9"/>
      <c r="BH21" s="10"/>
      <c r="BI21" s="9"/>
    </row>
    <row r="22" spans="1:61">
      <c r="A22" s="234" t="s">
        <v>178</v>
      </c>
      <c r="B22" s="11" t="s">
        <v>179</v>
      </c>
      <c r="C22" s="12" t="s">
        <v>164</v>
      </c>
      <c r="D22" s="13">
        <v>2400</v>
      </c>
      <c r="E22" s="13">
        <v>1600</v>
      </c>
      <c r="F22" s="13">
        <v>1600</v>
      </c>
      <c r="G22" s="13">
        <v>800</v>
      </c>
      <c r="H22" s="13">
        <v>13000</v>
      </c>
      <c r="I22" s="13">
        <v>11000</v>
      </c>
      <c r="J22" s="13">
        <v>9000</v>
      </c>
      <c r="K22" s="13">
        <v>10000</v>
      </c>
      <c r="L22" s="13">
        <v>11000</v>
      </c>
      <c r="M22" s="13">
        <v>10000</v>
      </c>
      <c r="N22" s="13">
        <v>8000</v>
      </c>
      <c r="O22" s="13">
        <v>11000</v>
      </c>
      <c r="P22" s="13">
        <v>10000</v>
      </c>
      <c r="Q22" s="13">
        <v>10000</v>
      </c>
      <c r="R22" s="13">
        <v>19000</v>
      </c>
      <c r="S22" s="13">
        <v>17000</v>
      </c>
      <c r="T22" s="13">
        <v>19000</v>
      </c>
      <c r="U22" s="13">
        <v>16000</v>
      </c>
      <c r="V22" s="13">
        <v>16000</v>
      </c>
      <c r="W22" s="13">
        <v>11000</v>
      </c>
      <c r="X22" s="13">
        <v>9000</v>
      </c>
      <c r="Y22" s="13">
        <v>10000</v>
      </c>
      <c r="Z22" s="13">
        <v>12000</v>
      </c>
      <c r="AA22" s="13">
        <v>11000</v>
      </c>
      <c r="AB22" s="13">
        <v>13000</v>
      </c>
      <c r="AC22" s="13">
        <v>9000</v>
      </c>
      <c r="AD22" s="13">
        <v>11000</v>
      </c>
      <c r="AE22" s="13">
        <v>9000</v>
      </c>
      <c r="AF22" s="13">
        <v>11000</v>
      </c>
      <c r="AG22" s="13">
        <v>19000</v>
      </c>
      <c r="AH22" s="13">
        <v>13000</v>
      </c>
      <c r="AI22" s="13">
        <v>12000</v>
      </c>
      <c r="AJ22" s="13">
        <v>11000</v>
      </c>
      <c r="AK22" s="13">
        <v>11000</v>
      </c>
      <c r="AL22" s="13">
        <v>8000</v>
      </c>
      <c r="AM22" s="13">
        <v>9000</v>
      </c>
      <c r="AN22" s="13">
        <v>10000</v>
      </c>
      <c r="AO22" s="13">
        <v>13000</v>
      </c>
      <c r="AP22" s="13">
        <v>8000</v>
      </c>
      <c r="AQ22" s="13">
        <v>10000</v>
      </c>
      <c r="AR22" s="13">
        <v>15000</v>
      </c>
      <c r="AS22" s="13">
        <v>10000</v>
      </c>
      <c r="AT22" s="13">
        <v>11000</v>
      </c>
      <c r="AU22" s="13">
        <v>18000</v>
      </c>
      <c r="AV22" s="13">
        <v>11000</v>
      </c>
      <c r="AW22" s="13">
        <v>11000</v>
      </c>
      <c r="AX22" s="13">
        <v>14000</v>
      </c>
      <c r="AY22" s="13">
        <v>11000</v>
      </c>
      <c r="AZ22" s="13">
        <v>12000</v>
      </c>
      <c r="BA22" s="13">
        <v>12000</v>
      </c>
      <c r="BB22" s="13">
        <v>11000</v>
      </c>
      <c r="BE22" s="8"/>
      <c r="BG22" s="9"/>
      <c r="BH22" s="10"/>
      <c r="BI22" s="9"/>
    </row>
    <row r="23" spans="1:61">
      <c r="A23" s="234"/>
      <c r="B23" s="11" t="s">
        <v>180</v>
      </c>
      <c r="C23" s="12" t="s">
        <v>164</v>
      </c>
      <c r="D23" s="13">
        <v>2400</v>
      </c>
      <c r="E23" s="13">
        <v>1600</v>
      </c>
      <c r="F23" s="13">
        <v>1600</v>
      </c>
      <c r="G23" s="13">
        <v>800</v>
      </c>
      <c r="H23" s="13">
        <v>13000</v>
      </c>
      <c r="I23" s="13">
        <v>11000</v>
      </c>
      <c r="J23" s="13">
        <v>9000</v>
      </c>
      <c r="K23" s="13">
        <v>10000</v>
      </c>
      <c r="L23" s="13">
        <v>11000</v>
      </c>
      <c r="M23" s="13">
        <v>10000</v>
      </c>
      <c r="N23" s="13">
        <v>8000</v>
      </c>
      <c r="O23" s="13">
        <v>11000</v>
      </c>
      <c r="P23" s="13">
        <v>10000</v>
      </c>
      <c r="Q23" s="13">
        <v>10000</v>
      </c>
      <c r="R23" s="13">
        <v>19000</v>
      </c>
      <c r="S23" s="13">
        <v>17000</v>
      </c>
      <c r="T23" s="13">
        <v>19000</v>
      </c>
      <c r="U23" s="13">
        <v>16000</v>
      </c>
      <c r="V23" s="13">
        <v>16000</v>
      </c>
      <c r="W23" s="13">
        <v>11000</v>
      </c>
      <c r="X23" s="13">
        <v>9000</v>
      </c>
      <c r="Y23" s="13">
        <v>10000</v>
      </c>
      <c r="Z23" s="13">
        <v>12000</v>
      </c>
      <c r="AA23" s="13">
        <v>11000</v>
      </c>
      <c r="AB23" s="13">
        <v>13000</v>
      </c>
      <c r="AC23" s="13">
        <v>9000</v>
      </c>
      <c r="AD23" s="13">
        <v>11000</v>
      </c>
      <c r="AE23" s="13">
        <v>9000</v>
      </c>
      <c r="AF23" s="13">
        <v>11000</v>
      </c>
      <c r="AG23" s="13">
        <v>19000</v>
      </c>
      <c r="AH23" s="13">
        <v>13000</v>
      </c>
      <c r="AI23" s="13">
        <v>12000</v>
      </c>
      <c r="AJ23" s="13">
        <v>11000</v>
      </c>
      <c r="AK23" s="13">
        <v>11000</v>
      </c>
      <c r="AL23" s="13">
        <v>8000</v>
      </c>
      <c r="AM23" s="13">
        <v>9000</v>
      </c>
      <c r="AN23" s="13">
        <v>10000</v>
      </c>
      <c r="AO23" s="13">
        <v>13000</v>
      </c>
      <c r="AP23" s="13">
        <v>8000</v>
      </c>
      <c r="AQ23" s="13">
        <v>10000</v>
      </c>
      <c r="AR23" s="13">
        <v>15000</v>
      </c>
      <c r="AS23" s="13">
        <v>10000</v>
      </c>
      <c r="AT23" s="13">
        <v>11000</v>
      </c>
      <c r="AU23" s="13">
        <v>18000</v>
      </c>
      <c r="AV23" s="13">
        <v>11000</v>
      </c>
      <c r="AW23" s="13">
        <v>11000</v>
      </c>
      <c r="AX23" s="13">
        <v>14000</v>
      </c>
      <c r="AY23" s="13">
        <v>11000</v>
      </c>
      <c r="AZ23" s="13">
        <v>12000</v>
      </c>
      <c r="BA23" s="13">
        <v>12000</v>
      </c>
      <c r="BB23" s="13">
        <v>11000</v>
      </c>
      <c r="BE23" s="8"/>
      <c r="BG23" s="9"/>
      <c r="BH23" s="10"/>
      <c r="BI23" s="9"/>
    </row>
    <row r="24" spans="1:61">
      <c r="A24" s="234"/>
      <c r="B24" s="11" t="s">
        <v>181</v>
      </c>
      <c r="C24" s="12" t="s">
        <v>164</v>
      </c>
      <c r="D24" s="13">
        <v>2400</v>
      </c>
      <c r="E24" s="13">
        <v>1600</v>
      </c>
      <c r="F24" s="13">
        <v>1600</v>
      </c>
      <c r="G24" s="13">
        <v>800</v>
      </c>
      <c r="H24" s="13">
        <v>13000</v>
      </c>
      <c r="I24" s="13">
        <v>11000</v>
      </c>
      <c r="J24" s="13">
        <v>9000</v>
      </c>
      <c r="K24" s="13">
        <v>10000</v>
      </c>
      <c r="L24" s="13">
        <v>11000</v>
      </c>
      <c r="M24" s="13">
        <v>10000</v>
      </c>
      <c r="N24" s="13">
        <v>8000</v>
      </c>
      <c r="O24" s="13">
        <v>11000</v>
      </c>
      <c r="P24" s="13">
        <v>10000</v>
      </c>
      <c r="Q24" s="13">
        <v>10000</v>
      </c>
      <c r="R24" s="13">
        <v>19000</v>
      </c>
      <c r="S24" s="13">
        <v>17000</v>
      </c>
      <c r="T24" s="13">
        <v>19000</v>
      </c>
      <c r="U24" s="13">
        <v>16000</v>
      </c>
      <c r="V24" s="13">
        <v>16000</v>
      </c>
      <c r="W24" s="13">
        <v>11000</v>
      </c>
      <c r="X24" s="13">
        <v>9000</v>
      </c>
      <c r="Y24" s="13">
        <v>10000</v>
      </c>
      <c r="Z24" s="13">
        <v>12000</v>
      </c>
      <c r="AA24" s="13">
        <v>11000</v>
      </c>
      <c r="AB24" s="13">
        <v>13000</v>
      </c>
      <c r="AC24" s="13">
        <v>9000</v>
      </c>
      <c r="AD24" s="13">
        <v>11000</v>
      </c>
      <c r="AE24" s="13">
        <v>9000</v>
      </c>
      <c r="AF24" s="13">
        <v>11000</v>
      </c>
      <c r="AG24" s="13">
        <v>19000</v>
      </c>
      <c r="AH24" s="13">
        <v>13000</v>
      </c>
      <c r="AI24" s="13">
        <v>12000</v>
      </c>
      <c r="AJ24" s="13">
        <v>11000</v>
      </c>
      <c r="AK24" s="13">
        <v>11000</v>
      </c>
      <c r="AL24" s="13">
        <v>8000</v>
      </c>
      <c r="AM24" s="13">
        <v>9000</v>
      </c>
      <c r="AN24" s="13">
        <v>10000</v>
      </c>
      <c r="AO24" s="13">
        <v>13000</v>
      </c>
      <c r="AP24" s="13">
        <v>8000</v>
      </c>
      <c r="AQ24" s="13">
        <v>10000</v>
      </c>
      <c r="AR24" s="13">
        <v>15000</v>
      </c>
      <c r="AS24" s="13">
        <v>10000</v>
      </c>
      <c r="AT24" s="13">
        <v>11000</v>
      </c>
      <c r="AU24" s="13">
        <v>18000</v>
      </c>
      <c r="AV24" s="13">
        <v>11000</v>
      </c>
      <c r="AW24" s="13">
        <v>11000</v>
      </c>
      <c r="AX24" s="13">
        <v>14000</v>
      </c>
      <c r="AY24" s="13">
        <v>11000</v>
      </c>
      <c r="AZ24" s="13">
        <v>12000</v>
      </c>
      <c r="BA24" s="13">
        <v>12000</v>
      </c>
      <c r="BB24" s="13">
        <v>11000</v>
      </c>
      <c r="BE24" s="8"/>
      <c r="BG24" s="9"/>
      <c r="BH24" s="10"/>
      <c r="BI24" s="9"/>
    </row>
    <row r="25" spans="1:61">
      <c r="A25" s="234"/>
      <c r="B25" s="11" t="s">
        <v>182</v>
      </c>
      <c r="C25" s="12" t="s">
        <v>164</v>
      </c>
      <c r="D25" s="13">
        <v>2400</v>
      </c>
      <c r="E25" s="13">
        <v>1600</v>
      </c>
      <c r="F25" s="13">
        <v>1600</v>
      </c>
      <c r="G25" s="13">
        <v>800</v>
      </c>
      <c r="H25" s="13">
        <v>13000</v>
      </c>
      <c r="I25" s="13">
        <v>11000</v>
      </c>
      <c r="J25" s="13">
        <v>9000</v>
      </c>
      <c r="K25" s="13">
        <v>10000</v>
      </c>
      <c r="L25" s="13">
        <v>11000</v>
      </c>
      <c r="M25" s="13">
        <v>10000</v>
      </c>
      <c r="N25" s="13">
        <v>8000</v>
      </c>
      <c r="O25" s="13">
        <v>11000</v>
      </c>
      <c r="P25" s="13">
        <v>10000</v>
      </c>
      <c r="Q25" s="13">
        <v>10000</v>
      </c>
      <c r="R25" s="13">
        <v>19000</v>
      </c>
      <c r="S25" s="13">
        <v>17000</v>
      </c>
      <c r="T25" s="13">
        <v>19000</v>
      </c>
      <c r="U25" s="13">
        <v>16000</v>
      </c>
      <c r="V25" s="13">
        <v>16000</v>
      </c>
      <c r="W25" s="13">
        <v>11000</v>
      </c>
      <c r="X25" s="13">
        <v>9000</v>
      </c>
      <c r="Y25" s="13">
        <v>10000</v>
      </c>
      <c r="Z25" s="13">
        <v>12000</v>
      </c>
      <c r="AA25" s="13">
        <v>11000</v>
      </c>
      <c r="AB25" s="13">
        <v>13000</v>
      </c>
      <c r="AC25" s="13">
        <v>9000</v>
      </c>
      <c r="AD25" s="13">
        <v>11000</v>
      </c>
      <c r="AE25" s="13">
        <v>9000</v>
      </c>
      <c r="AF25" s="13">
        <v>11000</v>
      </c>
      <c r="AG25" s="13">
        <v>19000</v>
      </c>
      <c r="AH25" s="13">
        <v>13000</v>
      </c>
      <c r="AI25" s="13">
        <v>12000</v>
      </c>
      <c r="AJ25" s="13">
        <v>11000</v>
      </c>
      <c r="AK25" s="13">
        <v>11000</v>
      </c>
      <c r="AL25" s="13">
        <v>8000</v>
      </c>
      <c r="AM25" s="13">
        <v>9000</v>
      </c>
      <c r="AN25" s="13">
        <v>10000</v>
      </c>
      <c r="AO25" s="13">
        <v>13000</v>
      </c>
      <c r="AP25" s="13">
        <v>8000</v>
      </c>
      <c r="AQ25" s="13">
        <v>10000</v>
      </c>
      <c r="AR25" s="13">
        <v>15000</v>
      </c>
      <c r="AS25" s="13">
        <v>10000</v>
      </c>
      <c r="AT25" s="13">
        <v>11000</v>
      </c>
      <c r="AU25" s="13">
        <v>18000</v>
      </c>
      <c r="AV25" s="13">
        <v>11000</v>
      </c>
      <c r="AW25" s="13">
        <v>11000</v>
      </c>
      <c r="AX25" s="13">
        <v>14000</v>
      </c>
      <c r="AY25" s="13">
        <v>11000</v>
      </c>
      <c r="AZ25" s="13">
        <v>12000</v>
      </c>
      <c r="BA25" s="13">
        <v>12000</v>
      </c>
      <c r="BB25" s="13">
        <v>11000</v>
      </c>
      <c r="BE25" s="8"/>
      <c r="BG25" s="9"/>
      <c r="BH25" s="10"/>
      <c r="BI25" s="9"/>
    </row>
  </sheetData>
  <sheetProtection sheet="1" selectLockedCells="1"/>
  <mergeCells count="9">
    <mergeCell ref="H1:BB1"/>
    <mergeCell ref="A3:A8"/>
    <mergeCell ref="A9:A15"/>
    <mergeCell ref="A16:A21"/>
    <mergeCell ref="A22:A25"/>
    <mergeCell ref="D1:G1"/>
    <mergeCell ref="A1:A2"/>
    <mergeCell ref="B1:B2"/>
    <mergeCell ref="C1:C2"/>
  </mergeCells>
  <phoneticPr fontId="6"/>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2014-01-15T10:06:00Z</dcterms:created>
  <dcterms:modified xsi:type="dcterms:W3CDTF">2025-05-21T04:09:18Z</dcterms:modified>
  <cp:category/>
  <cp:contentStatus/>
</cp:coreProperties>
</file>